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80" yWindow="312" windowWidth="9156" windowHeight="9576"/>
  </bookViews>
  <sheets>
    <sheet name="Stammdaten" sheetId="6" r:id="rId1"/>
    <sheet name="8. Kyu" sheetId="2" r:id="rId2"/>
    <sheet name="7.-4. Kyu" sheetId="7" r:id="rId3"/>
    <sheet name="3.-1. Kyu" sheetId="8" r:id="rId4"/>
    <sheet name="Liste bis 2024" sheetId="12" r:id="rId5"/>
    <sheet name="JVB_COPY" sheetId="11" r:id="rId6"/>
  </sheets>
  <definedNames>
    <definedName name="_xlnm.Print_Area" localSheetId="3">'3.-1. Kyu'!$A$1:$AO$32</definedName>
    <definedName name="_xlnm.Print_Area" localSheetId="2">'7.-4. Kyu'!$A$1:$AH$32</definedName>
    <definedName name="_xlnm.Print_Area" localSheetId="1">'8. Kyu'!$A$1:$L$32</definedName>
    <definedName name="_xlnm.Print_Area" localSheetId="5">JVB_COPY!$A$1:$J$21</definedName>
    <definedName name="_xlnm.Print_Area" localSheetId="4">'Liste bis 2024'!$A$1:$Q$32</definedName>
    <definedName name="_xlnm.Print_Area" localSheetId="0">Stammdaten!$A$1:$E$25</definedName>
  </definedNames>
  <calcPr calcId="101716"/>
</workbook>
</file>

<file path=xl/calcChain.xml><?xml version="1.0" encoding="utf-8"?>
<calcChain xmlns="http://schemas.openxmlformats.org/spreadsheetml/2006/main">
  <c r="B7" i="2"/>
  <c r="B8"/>
  <c r="B9"/>
  <c r="B10"/>
  <c r="B11"/>
  <c r="B12"/>
  <c r="B13"/>
  <c r="B14"/>
  <c r="B15"/>
  <c r="B16"/>
  <c r="B17"/>
  <c r="B18"/>
  <c r="B19"/>
  <c r="B20"/>
  <c r="B21"/>
  <c r="B22"/>
  <c r="B23"/>
  <c r="B24"/>
  <c r="B25"/>
  <c r="B6"/>
  <c r="E6"/>
  <c r="E7"/>
  <c r="E8"/>
  <c r="E9"/>
  <c r="E10"/>
  <c r="E11"/>
  <c r="E12"/>
  <c r="E13"/>
  <c r="E14"/>
  <c r="E15"/>
  <c r="E16"/>
  <c r="E17"/>
  <c r="E18"/>
  <c r="E19"/>
  <c r="E20"/>
  <c r="E21"/>
  <c r="E22"/>
  <c r="E23"/>
  <c r="E24"/>
  <c r="E25"/>
  <c r="G3" i="11"/>
  <c r="O3"/>
  <c r="G4"/>
  <c r="O4"/>
  <c r="G5"/>
  <c r="O5"/>
  <c r="G6"/>
  <c r="O6"/>
  <c r="G7"/>
  <c r="O7"/>
  <c r="G8"/>
  <c r="O8"/>
  <c r="G9"/>
  <c r="O9"/>
  <c r="G10"/>
  <c r="O10"/>
  <c r="G11"/>
  <c r="O11"/>
  <c r="G12"/>
  <c r="O12"/>
  <c r="G13"/>
  <c r="O13"/>
  <c r="G14"/>
  <c r="O14"/>
  <c r="G15"/>
  <c r="O15"/>
  <c r="G16"/>
  <c r="O16"/>
  <c r="G17"/>
  <c r="O17"/>
  <c r="G18"/>
  <c r="O18"/>
  <c r="G19"/>
  <c r="O19"/>
  <c r="G20"/>
  <c r="O20"/>
  <c r="G21"/>
  <c r="O21"/>
  <c r="H2"/>
  <c r="I2"/>
  <c r="J2"/>
  <c r="G2"/>
  <c r="O2"/>
  <c r="J3"/>
  <c r="H3"/>
  <c r="I3"/>
  <c r="J4"/>
  <c r="H4"/>
  <c r="I4"/>
  <c r="J5"/>
  <c r="H5"/>
  <c r="I5"/>
  <c r="J6"/>
  <c r="H6"/>
  <c r="I6"/>
  <c r="J7"/>
  <c r="H7"/>
  <c r="I7"/>
  <c r="J8"/>
  <c r="H8"/>
  <c r="I8"/>
  <c r="J9"/>
  <c r="H9"/>
  <c r="I9"/>
  <c r="J10"/>
  <c r="H10"/>
  <c r="I10"/>
  <c r="J11"/>
  <c r="H11"/>
  <c r="I11"/>
  <c r="J12"/>
  <c r="H12"/>
  <c r="I12"/>
  <c r="J13"/>
  <c r="H13"/>
  <c r="I13"/>
  <c r="J14"/>
  <c r="H14"/>
  <c r="I14"/>
  <c r="J15"/>
  <c r="H15"/>
  <c r="I15"/>
  <c r="J16"/>
  <c r="H16"/>
  <c r="I16"/>
  <c r="J17"/>
  <c r="H17"/>
  <c r="I17"/>
  <c r="J18"/>
  <c r="H18"/>
  <c r="I18"/>
  <c r="J19"/>
  <c r="H19"/>
  <c r="I19"/>
  <c r="J20"/>
  <c r="H20"/>
  <c r="I20"/>
  <c r="J21"/>
  <c r="H21"/>
  <c r="I21"/>
  <c r="F3" i="6"/>
  <c r="N3" i="11"/>
  <c r="F4" i="6"/>
  <c r="N4" i="11"/>
  <c r="F5" i="6"/>
  <c r="N5" i="11"/>
  <c r="F6" i="6"/>
  <c r="N6" i="11"/>
  <c r="F7" i="6"/>
  <c r="N7" i="11"/>
  <c r="F8" i="6"/>
  <c r="N8" i="11"/>
  <c r="F9" i="6"/>
  <c r="N9" i="11"/>
  <c r="F10" i="6"/>
  <c r="N10" i="11"/>
  <c r="F11" i="6"/>
  <c r="N11" i="11"/>
  <c r="F12" i="6"/>
  <c r="N12" i="11"/>
  <c r="F13" i="6"/>
  <c r="N13" i="11"/>
  <c r="F14" i="6"/>
  <c r="N14" i="11"/>
  <c r="F15" i="6"/>
  <c r="N15" i="11"/>
  <c r="F16" i="6"/>
  <c r="N16" i="11"/>
  <c r="F17" i="6"/>
  <c r="N17" i="11"/>
  <c r="F18" i="6"/>
  <c r="N18" i="11"/>
  <c r="F19" i="6"/>
  <c r="N19" i="11"/>
  <c r="F20" i="6"/>
  <c r="N20" i="11"/>
  <c r="F21" i="6"/>
  <c r="N21" i="11"/>
  <c r="F2" i="6"/>
  <c r="N2" i="11"/>
  <c r="M3"/>
  <c r="M4"/>
  <c r="M5"/>
  <c r="M6"/>
  <c r="M7"/>
  <c r="M8"/>
  <c r="M9"/>
  <c r="M10"/>
  <c r="M11"/>
  <c r="M12"/>
  <c r="M13"/>
  <c r="M14"/>
  <c r="M15"/>
  <c r="M16"/>
  <c r="M17"/>
  <c r="M18"/>
  <c r="M19"/>
  <c r="M20"/>
  <c r="M21"/>
  <c r="M2"/>
  <c r="L3"/>
  <c r="L4"/>
  <c r="L5"/>
  <c r="L6"/>
  <c r="L7"/>
  <c r="L8"/>
  <c r="L9"/>
  <c r="L10"/>
  <c r="L11"/>
  <c r="L12"/>
  <c r="L13"/>
  <c r="L14"/>
  <c r="L15"/>
  <c r="L16"/>
  <c r="L17"/>
  <c r="L18"/>
  <c r="L19"/>
  <c r="L20"/>
  <c r="L21"/>
  <c r="L2"/>
  <c r="K3"/>
  <c r="K4"/>
  <c r="K5"/>
  <c r="K6"/>
  <c r="K7"/>
  <c r="K8"/>
  <c r="K9"/>
  <c r="K10"/>
  <c r="K11"/>
  <c r="K12"/>
  <c r="K13"/>
  <c r="K14"/>
  <c r="K15"/>
  <c r="K16"/>
  <c r="K17"/>
  <c r="K18"/>
  <c r="K19"/>
  <c r="K20"/>
  <c r="K21"/>
  <c r="K2"/>
  <c r="L8" i="2"/>
  <c r="L13"/>
  <c r="L7"/>
  <c r="L9"/>
  <c r="L10"/>
  <c r="L11"/>
  <c r="L12"/>
  <c r="L14"/>
  <c r="L15"/>
  <c r="L16"/>
  <c r="L17"/>
  <c r="L18"/>
  <c r="L19"/>
  <c r="L20"/>
  <c r="L21"/>
  <c r="L22"/>
  <c r="L23"/>
  <c r="L24"/>
  <c r="L25"/>
  <c r="L6"/>
  <c r="AH6" i="7"/>
  <c r="C7" i="12"/>
  <c r="Q7"/>
  <c r="C8"/>
  <c r="Q8"/>
  <c r="C9"/>
  <c r="Q9"/>
  <c r="C10"/>
  <c r="Q10"/>
  <c r="C11"/>
  <c r="Q11"/>
  <c r="C12"/>
  <c r="Q12"/>
  <c r="C13"/>
  <c r="Q13"/>
  <c r="C14"/>
  <c r="Q14"/>
  <c r="C15"/>
  <c r="Q15"/>
  <c r="C16"/>
  <c r="Q16"/>
  <c r="C17"/>
  <c r="Q17"/>
  <c r="C18"/>
  <c r="Q18"/>
  <c r="C19"/>
  <c r="Q19"/>
  <c r="C20"/>
  <c r="Q20"/>
  <c r="C21"/>
  <c r="Q21"/>
  <c r="C22"/>
  <c r="Q22"/>
  <c r="C23"/>
  <c r="Q23"/>
  <c r="C24"/>
  <c r="Q24"/>
  <c r="C25"/>
  <c r="Q25"/>
  <c r="C6"/>
  <c r="Q6"/>
  <c r="AO7" i="8"/>
  <c r="AO8"/>
  <c r="AO9"/>
  <c r="AO10"/>
  <c r="AO11"/>
  <c r="AO12"/>
  <c r="AO13"/>
  <c r="AO14"/>
  <c r="AO15"/>
  <c r="AO16"/>
  <c r="AO17"/>
  <c r="AO18"/>
  <c r="AO19"/>
  <c r="AO20"/>
  <c r="AO21"/>
  <c r="AO22"/>
  <c r="AO23"/>
  <c r="AO24"/>
  <c r="AO25"/>
  <c r="AO6"/>
  <c r="AH7" i="7"/>
  <c r="AH8"/>
  <c r="AH9"/>
  <c r="AH10"/>
  <c r="AH11"/>
  <c r="AH12"/>
  <c r="AH13"/>
  <c r="AH14"/>
  <c r="AH15"/>
  <c r="AH16"/>
  <c r="AH17"/>
  <c r="AH18"/>
  <c r="AH19"/>
  <c r="AH20"/>
  <c r="AH21"/>
  <c r="AH22"/>
  <c r="AH23"/>
  <c r="AH24"/>
  <c r="AH25"/>
  <c r="E6"/>
  <c r="E7" i="8"/>
  <c r="E8"/>
  <c r="E9"/>
  <c r="E10"/>
  <c r="E11"/>
  <c r="E12"/>
  <c r="E13"/>
  <c r="E14"/>
  <c r="E15"/>
  <c r="E16"/>
  <c r="E17"/>
  <c r="E18"/>
  <c r="E19"/>
  <c r="E20"/>
  <c r="E21"/>
  <c r="E22"/>
  <c r="E23"/>
  <c r="E24"/>
  <c r="E25"/>
  <c r="E6"/>
  <c r="D7"/>
  <c r="D8"/>
  <c r="D9"/>
  <c r="D10"/>
  <c r="D11"/>
  <c r="D12"/>
  <c r="D13"/>
  <c r="D14"/>
  <c r="D15"/>
  <c r="D16"/>
  <c r="D17"/>
  <c r="D18"/>
  <c r="D19"/>
  <c r="D20"/>
  <c r="D21"/>
  <c r="D22"/>
  <c r="D23"/>
  <c r="D24"/>
  <c r="D25"/>
  <c r="D6"/>
  <c r="C7"/>
  <c r="C8"/>
  <c r="C9"/>
  <c r="C10"/>
  <c r="C11"/>
  <c r="C12"/>
  <c r="C13"/>
  <c r="C14"/>
  <c r="C15"/>
  <c r="C16"/>
  <c r="C17"/>
  <c r="C18"/>
  <c r="C19"/>
  <c r="C20"/>
  <c r="C21"/>
  <c r="C22"/>
  <c r="C23"/>
  <c r="C24"/>
  <c r="C25"/>
  <c r="C6"/>
  <c r="B6"/>
  <c r="B7"/>
  <c r="B8"/>
  <c r="B9"/>
  <c r="B10"/>
  <c r="B11"/>
  <c r="B12"/>
  <c r="B13"/>
  <c r="B14"/>
  <c r="B15"/>
  <c r="B16"/>
  <c r="B17"/>
  <c r="B18"/>
  <c r="B19"/>
  <c r="B20"/>
  <c r="B21"/>
  <c r="B22"/>
  <c r="B23"/>
  <c r="B24"/>
  <c r="B25"/>
  <c r="E7" i="7"/>
  <c r="E8"/>
  <c r="E9"/>
  <c r="E10"/>
  <c r="E11"/>
  <c r="E12"/>
  <c r="E13"/>
  <c r="E14"/>
  <c r="E15"/>
  <c r="E16"/>
  <c r="E17"/>
  <c r="E18"/>
  <c r="E19"/>
  <c r="E20"/>
  <c r="E21"/>
  <c r="E22"/>
  <c r="E23"/>
  <c r="E24"/>
  <c r="E25"/>
  <c r="D6"/>
  <c r="D7"/>
  <c r="D8"/>
  <c r="D9"/>
  <c r="D10"/>
  <c r="D11"/>
  <c r="D12"/>
  <c r="D13"/>
  <c r="D14"/>
  <c r="D15"/>
  <c r="D16"/>
  <c r="D17"/>
  <c r="D18"/>
  <c r="D19"/>
  <c r="D20"/>
  <c r="D21"/>
  <c r="D22"/>
  <c r="D23"/>
  <c r="D24"/>
  <c r="D25"/>
  <c r="C7"/>
  <c r="C8"/>
  <c r="C9"/>
  <c r="C10"/>
  <c r="C11"/>
  <c r="C12"/>
  <c r="C13"/>
  <c r="C14"/>
  <c r="C15"/>
  <c r="C16"/>
  <c r="C17"/>
  <c r="C18"/>
  <c r="C19"/>
  <c r="C20"/>
  <c r="C21"/>
  <c r="C22"/>
  <c r="C23"/>
  <c r="C24"/>
  <c r="C25"/>
  <c r="C6"/>
  <c r="B6"/>
  <c r="B7"/>
  <c r="B8"/>
  <c r="B9"/>
  <c r="B10"/>
  <c r="B11"/>
  <c r="B12"/>
  <c r="B13"/>
  <c r="B14"/>
  <c r="B15"/>
  <c r="B16"/>
  <c r="B17"/>
  <c r="B18"/>
  <c r="B19"/>
  <c r="B20"/>
  <c r="B21"/>
  <c r="B22"/>
  <c r="B23"/>
  <c r="B24"/>
  <c r="B25"/>
  <c r="D7" i="2"/>
  <c r="D8"/>
  <c r="D9"/>
  <c r="D10"/>
  <c r="D11"/>
  <c r="D12"/>
  <c r="D13"/>
  <c r="D14"/>
  <c r="D15"/>
  <c r="D16"/>
  <c r="D17"/>
  <c r="D18"/>
  <c r="D19"/>
  <c r="D20"/>
  <c r="D21"/>
  <c r="D22"/>
  <c r="D23"/>
  <c r="D24"/>
  <c r="D25"/>
  <c r="D6"/>
  <c r="C7"/>
  <c r="C8"/>
  <c r="C9"/>
  <c r="C10"/>
  <c r="C11"/>
  <c r="C12"/>
  <c r="C13"/>
  <c r="C14"/>
  <c r="C15"/>
  <c r="C16"/>
  <c r="C17"/>
  <c r="C18"/>
  <c r="C19"/>
  <c r="C20"/>
  <c r="C21"/>
  <c r="C22"/>
  <c r="C23"/>
  <c r="C24"/>
  <c r="C25"/>
  <c r="C6"/>
  <c r="J28" i="12"/>
  <c r="G28"/>
  <c r="B6"/>
  <c r="D6"/>
  <c r="E6"/>
  <c r="B7"/>
  <c r="D7"/>
  <c r="E7"/>
  <c r="B8"/>
  <c r="D8"/>
  <c r="E8"/>
  <c r="B9"/>
  <c r="D9"/>
  <c r="E9"/>
  <c r="B10"/>
  <c r="D10"/>
  <c r="E10"/>
  <c r="B11"/>
  <c r="D11"/>
  <c r="E11"/>
  <c r="B12"/>
  <c r="D12"/>
  <c r="E12"/>
  <c r="B13"/>
  <c r="D13"/>
  <c r="E13"/>
  <c r="B14"/>
  <c r="D14"/>
  <c r="E14"/>
  <c r="B15"/>
  <c r="D15"/>
  <c r="E15"/>
  <c r="B16"/>
  <c r="D16"/>
  <c r="E16"/>
  <c r="B17"/>
  <c r="D17"/>
  <c r="E17"/>
  <c r="B18"/>
  <c r="D18"/>
  <c r="E18"/>
  <c r="B19"/>
  <c r="D19"/>
  <c r="E19"/>
  <c r="B20"/>
  <c r="D20"/>
  <c r="E20"/>
  <c r="B21"/>
  <c r="D21"/>
  <c r="E21"/>
  <c r="B22"/>
  <c r="D22"/>
  <c r="E22"/>
  <c r="B23"/>
  <c r="D23"/>
  <c r="E23"/>
  <c r="B24"/>
  <c r="D24"/>
  <c r="E24"/>
  <c r="B25"/>
  <c r="D25"/>
  <c r="E25"/>
  <c r="B28"/>
  <c r="C28"/>
  <c r="E28"/>
  <c r="B3" i="11"/>
  <c r="F3"/>
  <c r="B4"/>
  <c r="F4"/>
  <c r="B5"/>
  <c r="F5"/>
  <c r="B6"/>
  <c r="F6"/>
  <c r="B7"/>
  <c r="F7"/>
  <c r="B8"/>
  <c r="F8"/>
  <c r="B9"/>
  <c r="F9"/>
  <c r="B10"/>
  <c r="F10"/>
  <c r="B11"/>
  <c r="F11"/>
  <c r="B12"/>
  <c r="F12"/>
  <c r="B13"/>
  <c r="F13"/>
  <c r="B14"/>
  <c r="F14"/>
  <c r="B15"/>
  <c r="F15"/>
  <c r="B16"/>
  <c r="F16"/>
  <c r="B17"/>
  <c r="F17"/>
  <c r="B18"/>
  <c r="F18"/>
  <c r="B19"/>
  <c r="F19"/>
  <c r="B20"/>
  <c r="F20"/>
  <c r="B21"/>
  <c r="F21"/>
  <c r="B2"/>
  <c r="F2"/>
  <c r="E2"/>
  <c r="E3"/>
  <c r="E4"/>
  <c r="E5"/>
  <c r="E6"/>
  <c r="E7"/>
  <c r="E8"/>
  <c r="E9"/>
  <c r="E10"/>
  <c r="E11"/>
  <c r="E12"/>
  <c r="E13"/>
  <c r="E14"/>
  <c r="E15"/>
  <c r="E16"/>
  <c r="E17"/>
  <c r="E18"/>
  <c r="E19"/>
  <c r="E20"/>
  <c r="E21"/>
  <c r="D2"/>
  <c r="D3"/>
  <c r="D4"/>
  <c r="D5"/>
  <c r="D6"/>
  <c r="D7"/>
  <c r="D8"/>
  <c r="D9"/>
  <c r="D10"/>
  <c r="D11"/>
  <c r="D12"/>
  <c r="D13"/>
  <c r="D14"/>
  <c r="D15"/>
  <c r="D16"/>
  <c r="D17"/>
  <c r="D18"/>
  <c r="D19"/>
  <c r="D20"/>
  <c r="D21"/>
  <c r="D1"/>
  <c r="C1"/>
  <c r="C2"/>
  <c r="C3"/>
  <c r="C4"/>
  <c r="C5"/>
  <c r="C6"/>
  <c r="C7"/>
  <c r="C8"/>
  <c r="C9"/>
  <c r="C10"/>
  <c r="C11"/>
  <c r="C12"/>
  <c r="C13"/>
  <c r="C14"/>
  <c r="C15"/>
  <c r="C16"/>
  <c r="C17"/>
  <c r="C18"/>
  <c r="C19"/>
  <c r="C20"/>
  <c r="C21"/>
  <c r="B1"/>
  <c r="A2"/>
  <c r="A3"/>
  <c r="A4"/>
  <c r="A5"/>
  <c r="A6"/>
  <c r="A7"/>
  <c r="A8"/>
  <c r="A9"/>
  <c r="A10"/>
  <c r="A11"/>
  <c r="A12"/>
  <c r="A13"/>
  <c r="A14"/>
  <c r="A15"/>
  <c r="A16"/>
  <c r="A17"/>
  <c r="A18"/>
  <c r="A19"/>
  <c r="A20"/>
  <c r="A21"/>
  <c r="A1"/>
  <c r="J28" i="8"/>
  <c r="R28"/>
  <c r="E28"/>
  <c r="C28"/>
  <c r="B28"/>
  <c r="Q28" i="7"/>
  <c r="J28"/>
  <c r="E28"/>
  <c r="D28" i="2"/>
  <c r="C28" i="7"/>
  <c r="C28" i="2"/>
  <c r="B28" i="7"/>
  <c r="B28" i="2"/>
  <c r="E28"/>
</calcChain>
</file>

<file path=xl/sharedStrings.xml><?xml version="1.0" encoding="utf-8"?>
<sst xmlns="http://schemas.openxmlformats.org/spreadsheetml/2006/main" count="598" uniqueCount="534">
  <si>
    <t>Prüfungsprotokoll des JVB zur Graduierungsordnung des Deutschen Judo Bundes e.V.</t>
  </si>
  <si>
    <t>Nr.</t>
  </si>
  <si>
    <t>Name</t>
  </si>
  <si>
    <t>Vorname</t>
  </si>
  <si>
    <t>geb.am</t>
  </si>
  <si>
    <t>Pass Nr.</t>
  </si>
  <si>
    <t>Verein</t>
  </si>
  <si>
    <t>Datum</t>
  </si>
  <si>
    <t>1.Prüfer</t>
  </si>
  <si>
    <t>2.Prüfer</t>
  </si>
  <si>
    <t>Unterschrift:</t>
  </si>
  <si>
    <t>Bemerkungen</t>
  </si>
  <si>
    <t>8.Kyu</t>
  </si>
  <si>
    <t>ggf. Pass Nummer</t>
  </si>
  <si>
    <t xml:space="preserve"> Rei - Begrüßung</t>
  </si>
  <si>
    <t xml:space="preserve"> Ukemi - Fallen</t>
  </si>
  <si>
    <t xml:space="preserve"> Nage-waza - Werfen</t>
  </si>
  <si>
    <t xml:space="preserve"> Osaekomi-waza - Halten</t>
  </si>
  <si>
    <t xml:space="preserve"> Maitta/ Hajime/ Mate</t>
  </si>
  <si>
    <t>Prüfer 1</t>
  </si>
  <si>
    <t>Prüfer 2</t>
  </si>
  <si>
    <t>Prüfer 3</t>
  </si>
  <si>
    <t>geb. am</t>
  </si>
  <si>
    <t>Prüfer</t>
  </si>
  <si>
    <t>Vereine</t>
  </si>
  <si>
    <t>1.Friedrichsh.Budo-Club 90e.V.</t>
  </si>
  <si>
    <t>1.JC Märkisches Viertel</t>
  </si>
  <si>
    <t>ABK Berlin e.V.</t>
  </si>
  <si>
    <t xml:space="preserve">AC Berlin </t>
  </si>
  <si>
    <t>Arashi JKC Berlin e.V.</t>
  </si>
  <si>
    <t>Asahi Kwai e.V.</t>
  </si>
  <si>
    <t>ASV Berlin</t>
  </si>
  <si>
    <t>BA Tempelhof-Schöneberg</t>
  </si>
  <si>
    <t>BBSV</t>
  </si>
  <si>
    <t>BC Dento</t>
  </si>
  <si>
    <t>BCB</t>
  </si>
  <si>
    <t>BC-Samurai</t>
  </si>
  <si>
    <t>Berliner Judo Freunde</t>
  </si>
  <si>
    <t>BSG Berlin Feuerwehr</t>
  </si>
  <si>
    <t>BSV 1892e.V.</t>
  </si>
  <si>
    <t>Budo-Dojo-Berlin</t>
  </si>
  <si>
    <t>Budokan JKC e.V.</t>
  </si>
  <si>
    <t>BV Dynamo Hoppegarten Berlin</t>
  </si>
  <si>
    <t>DJK Süd</t>
  </si>
  <si>
    <t>DJK-Wilmersdorf e.V.</t>
  </si>
  <si>
    <t>Dynamic</t>
  </si>
  <si>
    <t>EBJC</t>
  </si>
  <si>
    <t>Freiherr v. Stein Gymnasium</t>
  </si>
  <si>
    <t>Fritz-Reuter-OS</t>
  </si>
  <si>
    <t>Gemeindehaus Lichtenrade</t>
  </si>
  <si>
    <t>Haus der Jugend</t>
  </si>
  <si>
    <t>Hohenschön.Judo Tempel e.V.</t>
  </si>
  <si>
    <t>HU Studenten</t>
  </si>
  <si>
    <t>IN SALVO JUDO</t>
  </si>
  <si>
    <t>J.C.Hata</t>
  </si>
  <si>
    <t>JC Barnetstr.</t>
  </si>
  <si>
    <t>JC Kodokan Berlin e.V.</t>
  </si>
  <si>
    <t>Judo Club 03 Berlin e.V.</t>
  </si>
  <si>
    <t>Judo Club Lichtenrade</t>
  </si>
  <si>
    <t>Judo Team Berlin</t>
  </si>
  <si>
    <t>Judo-Club Kano</t>
  </si>
  <si>
    <t>Judo-Club Samurai Staaken e.V.</t>
  </si>
  <si>
    <t>Judo-Projekt BZA Tempelhof-Schöneberg</t>
  </si>
  <si>
    <t>Judoverein Stern Britz e.V.</t>
  </si>
  <si>
    <t>JV Berlin Tegel e.V.</t>
  </si>
  <si>
    <t>JV Dahlem 78</t>
  </si>
  <si>
    <t>KiK e.V.</t>
  </si>
  <si>
    <t>KAIZEN Berlin e.V.</t>
  </si>
  <si>
    <t>KKKarow</t>
  </si>
  <si>
    <t>Kokugikan e.V.</t>
  </si>
  <si>
    <t>KSC-Obi</t>
  </si>
  <si>
    <t>KSV 1891 Spandau e.V.</t>
  </si>
  <si>
    <t>Lietzensee Schule</t>
  </si>
  <si>
    <t>Matibi GS</t>
  </si>
  <si>
    <t>MBV</t>
  </si>
  <si>
    <t>Menschen in Bewegung e.V.</t>
  </si>
  <si>
    <t>Nippon</t>
  </si>
  <si>
    <t>Pentacon</t>
  </si>
  <si>
    <t>Polizei-SV Berlin</t>
  </si>
  <si>
    <t>Pro Sport Berlin 24 e.V.</t>
  </si>
  <si>
    <t>PSV Olympia Berlin</t>
  </si>
  <si>
    <t>RANDORI</t>
  </si>
  <si>
    <t>SC Berlin</t>
  </si>
  <si>
    <t>SC Bushido</t>
  </si>
  <si>
    <t>SC Lotos</t>
  </si>
  <si>
    <t>SC Lurich 02 e.V.</t>
  </si>
  <si>
    <t>SC Nest</t>
  </si>
  <si>
    <t>SC Siemensstadt</t>
  </si>
  <si>
    <t>Schweizer Hof Grundschule</t>
  </si>
  <si>
    <t>SF Kladow Berlin e.V.</t>
  </si>
  <si>
    <t>SG Einheit Pankow</t>
  </si>
  <si>
    <t>SG Fernseh Berlin e.V.</t>
  </si>
  <si>
    <t>SG Friedrichshain Grün-Weiß 90 e.V.</t>
  </si>
  <si>
    <t>SG PaSch Marzahn e.V.</t>
  </si>
  <si>
    <t>ShidoSha Dojo Berlin e.V.</t>
  </si>
  <si>
    <t>Shotokan Ryu</t>
  </si>
  <si>
    <t>SJZ Buchholz</t>
  </si>
  <si>
    <t>Spandauer Judo Club</t>
  </si>
  <si>
    <t>Sport Club Ryu</t>
  </si>
  <si>
    <t>Sportclub Charis 02 e.V.</t>
  </si>
  <si>
    <t>Sport-Dojo-Berlin e.V.</t>
  </si>
  <si>
    <t>Sport-Hasen-Spandau</t>
  </si>
  <si>
    <t>SSG Humboldt</t>
  </si>
  <si>
    <t>SSV-Rotation-Berlin e.V.</t>
  </si>
  <si>
    <t>Studenten HU</t>
  </si>
  <si>
    <t>SV - Luftfahrt</t>
  </si>
  <si>
    <t>SV Berlin 2000 e.V.</t>
  </si>
  <si>
    <t>SV Georg Knorr e.V.</t>
  </si>
  <si>
    <t>SV Justitia</t>
  </si>
  <si>
    <t>SV K.F.Friesen Berlin e.V.</t>
  </si>
  <si>
    <t>SV-Kids</t>
  </si>
  <si>
    <t>TJF e.V.</t>
  </si>
  <si>
    <t>TSG Steglitz</t>
  </si>
  <si>
    <t>TSV</t>
  </si>
  <si>
    <t>TSV GutsMuths 1861</t>
  </si>
  <si>
    <t>TSV Rudow 1888 e.V.</t>
  </si>
  <si>
    <t>TSV Spandau 1860 e.V.</t>
  </si>
  <si>
    <t>TSV Wittenau</t>
  </si>
  <si>
    <t>Turngemeinde in Berlin 1848 e.V.</t>
  </si>
  <si>
    <t>Tus Hellersdorf</t>
  </si>
  <si>
    <t>TUS Neukölln</t>
  </si>
  <si>
    <t>TUS Wannsee</t>
  </si>
  <si>
    <t>Uckermark Grundschule</t>
  </si>
  <si>
    <t>V.f.L-Tegel 1892 e.V.</t>
  </si>
  <si>
    <t>Vfl. Zehlendorf e.V.</t>
  </si>
  <si>
    <t>Weißenseer FC</t>
  </si>
  <si>
    <t>Xenia</t>
  </si>
  <si>
    <t>Xin Wu Dao Men</t>
  </si>
  <si>
    <t>Zehlendorfer T.S.V.v. 1888e.V.</t>
  </si>
  <si>
    <t>1. Prüfer</t>
  </si>
  <si>
    <t>Datum d.P.</t>
  </si>
  <si>
    <t>2. Prüfer</t>
  </si>
  <si>
    <t>3. Prüfer</t>
  </si>
  <si>
    <t>Grundprogramm (7. bis 4. Kyu)</t>
  </si>
  <si>
    <t xml:space="preserve"> Ukemi/Partnerverhalten</t>
  </si>
  <si>
    <t xml:space="preserve"> Tai-otoshi</t>
  </si>
  <si>
    <t xml:space="preserve"> O-goshi</t>
  </si>
  <si>
    <t xml:space="preserve"> Uki-goshi</t>
  </si>
  <si>
    <t xml:space="preserve"> Koshi-guruma</t>
  </si>
  <si>
    <t xml:space="preserve"> Harai-goshi (4. Kyu)</t>
  </si>
  <si>
    <t xml:space="preserve"> De-ashi-barei</t>
  </si>
  <si>
    <t xml:space="preserve"> O-soto-gari (4. Kyu)</t>
  </si>
  <si>
    <t xml:space="preserve"> Ko-soto-gari/gake</t>
  </si>
  <si>
    <t xml:space="preserve"> Sasae-tsurikomi-ashi</t>
  </si>
  <si>
    <t xml:space="preserve"> Kesa-gatame</t>
  </si>
  <si>
    <t xml:space="preserve"> Yoko-shiho-gatame</t>
  </si>
  <si>
    <t xml:space="preserve"> Kami-shiho-gatame</t>
  </si>
  <si>
    <t xml:space="preserve"> Tate-shiho-gatame</t>
  </si>
  <si>
    <t xml:space="preserve"> Juji-gatame</t>
  </si>
  <si>
    <t xml:space="preserve"> Ude-garami</t>
  </si>
  <si>
    <t xml:space="preserve"> Gyaku-juji-jime</t>
  </si>
  <si>
    <t xml:space="preserve"> Okuri-eri-jime</t>
  </si>
  <si>
    <t xml:space="preserve"> Anwendungen Boden</t>
  </si>
  <si>
    <t xml:space="preserve"> Randori</t>
  </si>
  <si>
    <t>verbindliche Techniken</t>
  </si>
  <si>
    <t>Unterschriften nur im Original notwendig</t>
  </si>
  <si>
    <t>benannte Techniken können durch ähnliche bzw. verwandte Techniken ersetzt werden</t>
  </si>
  <si>
    <t>7.Kyu</t>
  </si>
  <si>
    <t>6.Kyu</t>
  </si>
  <si>
    <t>4.Kyu</t>
  </si>
  <si>
    <t xml:space="preserve">4 Haltetechniken </t>
  </si>
  <si>
    <t>4 weitere Haltetechniken</t>
  </si>
  <si>
    <t>3 Hebeltechniken</t>
  </si>
  <si>
    <t>2 Haltegriffwechsel</t>
  </si>
  <si>
    <t>3 Haltegriffwechsel</t>
  </si>
  <si>
    <t>Standardsituationen Boden 7.-5.K</t>
  </si>
  <si>
    <t>Übergang vom Werfen zum Halten</t>
  </si>
  <si>
    <t>Angriff gegen die Bankposition</t>
  </si>
  <si>
    <t>Angriff aus der eigenen Rückenl.</t>
  </si>
  <si>
    <t>Umdreher Bauchlage -Haltetechnik</t>
  </si>
  <si>
    <t>Lösen der Beinklammer</t>
  </si>
  <si>
    <t>Angriff gegen die gegnerische Rückenl.</t>
  </si>
  <si>
    <t>3. - 1. Kyu</t>
  </si>
  <si>
    <t xml:space="preserve"> Nage-waza Grundprogramm</t>
  </si>
  <si>
    <t xml:space="preserve"> Tomoe-nage (3.Kyu)</t>
  </si>
  <si>
    <t xml:space="preserve"> Tani-otoshi (3.Kyu)</t>
  </si>
  <si>
    <t xml:space="preserve"> Okuri-ashi-barei</t>
  </si>
  <si>
    <t xml:space="preserve"> Tsuri-goshi</t>
  </si>
  <si>
    <t xml:space="preserve"> Soto-makikome (2.Kyu)</t>
  </si>
  <si>
    <t xml:space="preserve"> Sumi-gaeshi (2.Kyu)</t>
  </si>
  <si>
    <t xml:space="preserve"> Ashi-guruma</t>
  </si>
  <si>
    <t xml:space="preserve"> Utsuri-goshi</t>
  </si>
  <si>
    <t xml:space="preserve"> Ura-nage (1.Kyu)</t>
  </si>
  <si>
    <t xml:space="preserve"> Uki-otoshi</t>
  </si>
  <si>
    <t xml:space="preserve"> Kata-guruma</t>
  </si>
  <si>
    <t xml:space="preserve"> Anwendungen Stand</t>
  </si>
  <si>
    <t xml:space="preserve"> Ne-waza Grundprogramm</t>
  </si>
  <si>
    <t xml:space="preserve"> Hiza-gatame (3.Kyu)</t>
  </si>
  <si>
    <t xml:space="preserve"> Sankaku Gatame (3.Kyu)</t>
  </si>
  <si>
    <t xml:space="preserve"> Ashi-gatame</t>
  </si>
  <si>
    <t xml:space="preserve"> Hara Gatame</t>
  </si>
  <si>
    <t xml:space="preserve"> Gyaku-juji-jime (2.Kyu)</t>
  </si>
  <si>
    <t xml:space="preserve"> Koshi-jime (2.Kyu)</t>
  </si>
  <si>
    <t xml:space="preserve"> Hadake-jime</t>
  </si>
  <si>
    <t xml:space="preserve"> Kataha-jime</t>
  </si>
  <si>
    <t xml:space="preserve"> Okuri-eri-jime (1.Kyu)</t>
  </si>
  <si>
    <t xml:space="preserve"> Sode-guruma-jime (1.Kyu)</t>
  </si>
  <si>
    <t xml:space="preserve"> Sankaku-jime</t>
  </si>
  <si>
    <t xml:space="preserve"> Tsurikomi-jime</t>
  </si>
  <si>
    <t xml:space="preserve"> Positionswechsel</t>
  </si>
  <si>
    <t xml:space="preserve"> Selbstverteidigung ve.16. LJ.</t>
  </si>
  <si>
    <t xml:space="preserve"> Taiso ve. 16. LJ.</t>
  </si>
  <si>
    <t xml:space="preserve"> Kata ve. 13. LJ.</t>
  </si>
  <si>
    <t xml:space="preserve"> Randori ve 13. LJ.</t>
  </si>
  <si>
    <r>
      <t xml:space="preserve"> neuer Grad       </t>
    </r>
    <r>
      <rPr>
        <b/>
        <sz val="6"/>
        <rFont val="Arial"/>
        <family val="2"/>
      </rPr>
      <t xml:space="preserve"> (nur Zahl)</t>
    </r>
  </si>
  <si>
    <t>2. Kyu</t>
  </si>
  <si>
    <t>15 Nage-waza (3 EWP)</t>
  </si>
  <si>
    <t>18 Nage-waza (6 EWP)</t>
  </si>
  <si>
    <t>20 Nage-waza (9 EWP)</t>
  </si>
  <si>
    <t>1x Konter, 1x Finte, 1x Kombination</t>
  </si>
  <si>
    <t>Grifferarbeitung mit Wurf, 1x Ai-jutsu und 1x Kenka-jutsu</t>
  </si>
  <si>
    <t>2x Konter, 2x Finte, 2x Kombination</t>
  </si>
  <si>
    <t>1. Kyu, individueller Schwerpunkt (Alternativen)</t>
  </si>
  <si>
    <t>*Darstellung der eigenen individuellen Kampfkonzeption (Stand und Boden)
*Demonstration einer Zusammenstellung von zehn technischen Aktionen aus Kata des Dan- Programms nach Wahl
*Selbstverteidigung (ab vollendetem 16. Lebensjahr)
*Taiso mit technischen Inhalten des Judo (ab vollendetem 16. Lebensjahr)</t>
  </si>
  <si>
    <t>3. Kyu</t>
  </si>
  <si>
    <t>1. Kyu</t>
  </si>
  <si>
    <t>3 Würgetechniken</t>
  </si>
  <si>
    <t>4 Würgetechniken</t>
  </si>
  <si>
    <t>Standardsituationen 7. - 4. Kyu</t>
  </si>
  <si>
    <t>1 Positionswechsel</t>
  </si>
  <si>
    <t>2 Positionswechsel</t>
  </si>
  <si>
    <t>3 Positionswechsel</t>
  </si>
  <si>
    <t>2 Übergang Stand Boden aus 2 GV</t>
  </si>
  <si>
    <t xml:space="preserve"> neuer Grad           (nur Zahl)</t>
  </si>
  <si>
    <t xml:space="preserve"> neuer Grad        (nur Zahl)</t>
  </si>
  <si>
    <t>3 von 16 Wurftechniken</t>
  </si>
  <si>
    <t>6 von 16 Wurftechniken</t>
  </si>
  <si>
    <t>9 von 16 Wurftechniken</t>
  </si>
  <si>
    <t>12 von 16 Wurftechniken</t>
  </si>
  <si>
    <t>1 Eindrehtechnik zur Hauptseite</t>
  </si>
  <si>
    <t>2 Eindrehtechniken zur Hauptseite</t>
  </si>
  <si>
    <t>3 Eindrehtechniken zur Hauptseite</t>
  </si>
  <si>
    <t>alle verbindlichen Techniken</t>
  </si>
  <si>
    <t>1 Fußtechnik</t>
  </si>
  <si>
    <t>2 Fußtechniken</t>
  </si>
  <si>
    <t>3 Fußtechniken</t>
  </si>
  <si>
    <t>1 Eindrehtechnik zur Gegenseite</t>
  </si>
  <si>
    <t>2 Eindrehtechniken zur Gegenseite</t>
  </si>
  <si>
    <t>5.Kyu</t>
  </si>
  <si>
    <t xml:space="preserve"> (vollendetes 8. Lebensjahr)</t>
  </si>
  <si>
    <t>Anforderungen 7. - 4. Kyu (Grundprogramm)</t>
  </si>
  <si>
    <t xml:space="preserve"> O-uchi-gari</t>
  </si>
  <si>
    <t xml:space="preserve"> Ko-uchi-gari</t>
  </si>
  <si>
    <t>Anforderungen 3. - 1. Kyu (Erweiterungsprogramm)</t>
  </si>
  <si>
    <t xml:space="preserve"> (vollendetes 11. Lebensjahr)</t>
  </si>
  <si>
    <t xml:space="preserve"> (vollendetes 13. Lebensjahr)</t>
  </si>
  <si>
    <t>Standardsituationen 7. - 3. Kyu</t>
  </si>
  <si>
    <t>Standardsituationen 7. - 2. Kyu</t>
  </si>
  <si>
    <t xml:space="preserve"> Uchi-mata (4.Kyu)</t>
  </si>
  <si>
    <t xml:space="preserve"> Ko-uchi-makikomi (1.Kyu)</t>
  </si>
  <si>
    <t xml:space="preserve">Hinweise zu diesem Listensystem: </t>
  </si>
  <si>
    <t>n G</t>
  </si>
  <si>
    <t>Kyuprüfungsliste des JVB nach DJB Programm bis 2022</t>
  </si>
  <si>
    <t>Fallt.</t>
  </si>
  <si>
    <t>Vork.</t>
  </si>
  <si>
    <t>Stand
Grundf.</t>
  </si>
  <si>
    <t>Stand Anw.</t>
  </si>
  <si>
    <t>Selbst-verteid.</t>
  </si>
  <si>
    <t>Boden
Grundf.</t>
  </si>
  <si>
    <t>Boden
Anw.</t>
  </si>
  <si>
    <t>Randori</t>
  </si>
  <si>
    <t>Kata</t>
  </si>
  <si>
    <t>4.-1. Kyu</t>
  </si>
  <si>
    <t>8.-3. Kyu</t>
  </si>
  <si>
    <t>neuer Grad</t>
  </si>
  <si>
    <t>8.-1. Kyu</t>
  </si>
  <si>
    <t>3.-1. Kyu</t>
  </si>
  <si>
    <t>angestrebter Grad</t>
  </si>
  <si>
    <t>Adam, Andreas/Probe</t>
  </si>
  <si>
    <t>Albrecht, Maurice/370</t>
  </si>
  <si>
    <t>Aoki, Mitsuyoshi/190</t>
  </si>
  <si>
    <t>Balke, Lina/250</t>
  </si>
  <si>
    <t>Bartel, Ralph/12</t>
  </si>
  <si>
    <t>Bartholomae, Sven/Probe</t>
  </si>
  <si>
    <t>Beischmidt, Marco/3</t>
  </si>
  <si>
    <t>Bellack, Robert/345</t>
  </si>
  <si>
    <t>Benkert, Andrea/338</t>
  </si>
  <si>
    <t>Berger, Marcus/ruhend (217)</t>
  </si>
  <si>
    <t>Berndt, Justin/Probe</t>
  </si>
  <si>
    <t>Bock, Martin/16</t>
  </si>
  <si>
    <t>Bognar, Edina/254</t>
  </si>
  <si>
    <t>Bognár, Sebastian/143</t>
  </si>
  <si>
    <t>Bohnsack, Wolfgang/17</t>
  </si>
  <si>
    <t>Borko, Christopher/Probe</t>
  </si>
  <si>
    <t>Borko, Oliver/Probe</t>
  </si>
  <si>
    <t>Bourrellier, Xavier/376</t>
  </si>
  <si>
    <t>Bracher, Bertram/220</t>
  </si>
  <si>
    <t>Bunk, Reinhard/196</t>
  </si>
  <si>
    <t>Christ, Colin/383</t>
  </si>
  <si>
    <t>Davarifard, Paiman/219</t>
  </si>
  <si>
    <t>Delorme, Frank/21</t>
  </si>
  <si>
    <t>Dietsch, Matthias/356</t>
  </si>
  <si>
    <t>Dobberphul, Jessica/286</t>
  </si>
  <si>
    <t>Dobberphul, Tobias/22</t>
  </si>
  <si>
    <t>Dobberphul, Vivien/291</t>
  </si>
  <si>
    <t>Dommel, Jörg/362</t>
  </si>
  <si>
    <t>Ebersbach, Torsten/24</t>
  </si>
  <si>
    <t>Eckert, Christoph/369</t>
  </si>
  <si>
    <t>Erdmann, Thomas/324</t>
  </si>
  <si>
    <t>Ernst, Robert/294</t>
  </si>
  <si>
    <t>Falkenberg, Rainer/Probe</t>
  </si>
  <si>
    <t>Feld, Sabrina/377</t>
  </si>
  <si>
    <t>Fink, Niklas/359</t>
  </si>
  <si>
    <t>Furkert, David/Probe</t>
  </si>
  <si>
    <t>Germelmann, Olaf/226</t>
  </si>
  <si>
    <t>Gley, Jochen/379</t>
  </si>
  <si>
    <t>Görtz, Laura/364</t>
  </si>
  <si>
    <t>Goschin, Michelle/378</t>
  </si>
  <si>
    <t>Grabowski, Vanessa/Probe</t>
  </si>
  <si>
    <t>Gruhlich, Andreas/306</t>
  </si>
  <si>
    <t>Günther, Enrico/248</t>
  </si>
  <si>
    <t>Haack, Uwe/288</t>
  </si>
  <si>
    <t>Haase, David/365</t>
  </si>
  <si>
    <t>Haberstroh, Roman/302</t>
  </si>
  <si>
    <t>Hampe, Olaf/363</t>
  </si>
  <si>
    <t>Hannow, Matthias/34</t>
  </si>
  <si>
    <t>Haralambiev, Lyubomir/289</t>
  </si>
  <si>
    <t>Hasenpusch, Detlef/37</t>
  </si>
  <si>
    <t>Hauenstein, Vivian/322</t>
  </si>
  <si>
    <t>Helbig, Ulli/Probe</t>
  </si>
  <si>
    <t>Hensel, Sven/335</t>
  </si>
  <si>
    <t>Hertel, Eric/Probe</t>
  </si>
  <si>
    <t>Hertel, Marc/Probe</t>
  </si>
  <si>
    <t>Hilbig, Horst/178</t>
  </si>
  <si>
    <t>Hoffmann, Marcus/361</t>
  </si>
  <si>
    <t>Kachel, Torsten/41</t>
  </si>
  <si>
    <t>Kachel, Hannes/Probe</t>
  </si>
  <si>
    <t>Kaczmarek, Christian/239</t>
  </si>
  <si>
    <t>Kamps-Weißenow, Jonas/389</t>
  </si>
  <si>
    <t>Karagülle, Atilla/45</t>
  </si>
  <si>
    <t>Karnopp, Andreas/46</t>
  </si>
  <si>
    <t>Karstädt, Wulf/47</t>
  </si>
  <si>
    <t>Kätel, Nicole/Probe</t>
  </si>
  <si>
    <t>Kleinen, Daniel/277</t>
  </si>
  <si>
    <t>Klemenz, Gunnar/280</t>
  </si>
  <si>
    <t>Klemm, Joedy/357</t>
  </si>
  <si>
    <t>Klöcking, Philip/309</t>
  </si>
  <si>
    <t>Knospe, Sarah/301</t>
  </si>
  <si>
    <t>Köhler, Ingo/308</t>
  </si>
  <si>
    <t>Köhler, Frank/334</t>
  </si>
  <si>
    <t>Kordi, Wissem/276</t>
  </si>
  <si>
    <t>Kortmann, Daniela/287</t>
  </si>
  <si>
    <t>Kramkowski, Paul-Erik/Probe</t>
  </si>
  <si>
    <t>Krause, Josephin/Probe</t>
  </si>
  <si>
    <t>Krepp, Annica/349</t>
  </si>
  <si>
    <t>Kretschmar, Anke/145</t>
  </si>
  <si>
    <t>Kretschmar, Jan/55</t>
  </si>
  <si>
    <t>Kreuter, Juliane/Probe</t>
  </si>
  <si>
    <t>Krohne, Frank/137</t>
  </si>
  <si>
    <t>Kronenberg, Matthias/342</t>
  </si>
  <si>
    <t>Krüger, Peter/328</t>
  </si>
  <si>
    <t>Künstler, Manfred/153</t>
  </si>
  <si>
    <t>Kunstmann, Simon/Probe</t>
  </si>
  <si>
    <t>Kurth, Max/347</t>
  </si>
  <si>
    <t>Küster, Thomas/296</t>
  </si>
  <si>
    <t>Lapawczyk, Timon/Probe</t>
  </si>
  <si>
    <t>Latza, Manuel/385</t>
  </si>
  <si>
    <t>Lebreton, Claudia/386</t>
  </si>
  <si>
    <t>Ledieu, Emmanuel/267</t>
  </si>
  <si>
    <t>Lehmann, Uwe/312</t>
  </si>
  <si>
    <t>Liedtke, Maik/62</t>
  </si>
  <si>
    <t>Lieske, Ralf/63</t>
  </si>
  <si>
    <t>Luhm, Florian/329</t>
  </si>
  <si>
    <t>Machulik, Astrid/67</t>
  </si>
  <si>
    <t>Machulik, Stephan/68</t>
  </si>
  <si>
    <t>Martens, Dennis/71</t>
  </si>
  <si>
    <t>Marx, Antonia/360</t>
  </si>
  <si>
    <t>Marx, Sven/351</t>
  </si>
  <si>
    <t>Marzok, Irina/72</t>
  </si>
  <si>
    <t>Matthes, Stephan/Probe</t>
  </si>
  <si>
    <t>Meißner, Johannes/200</t>
  </si>
  <si>
    <t>Meyer, Alexander/Probe</t>
  </si>
  <si>
    <t>Meyer-Grant, Constantin/313</t>
  </si>
  <si>
    <t>Michalski, Sascha/304</t>
  </si>
  <si>
    <t>Morzinek, Nicole/298</t>
  </si>
  <si>
    <t>Morzinek, Franziska/299</t>
  </si>
  <si>
    <t>Müller, Sven/387</t>
  </si>
  <si>
    <t>Muth, Peter/75</t>
  </si>
  <si>
    <t>Nemitz, Fabian/344</t>
  </si>
  <si>
    <t>Neumann, Carsten/271</t>
  </si>
  <si>
    <t>Nietner, Marcus/314</t>
  </si>
  <si>
    <t>Nitsche, Julia/350</t>
  </si>
  <si>
    <t>Nowak, Christian/79</t>
  </si>
  <si>
    <t>Ölkers, Kai-Uwe/332</t>
  </si>
  <si>
    <t>Opitz, Carolin/Probe</t>
  </si>
  <si>
    <t>Otto, Holger/258</t>
  </si>
  <si>
    <t>Pacholleck, Melanie/81</t>
  </si>
  <si>
    <t>Pagel, Gajus/83</t>
  </si>
  <si>
    <t>Poljak, Benjamin/251</t>
  </si>
  <si>
    <t>Puttkammer, Sören/346</t>
  </si>
  <si>
    <t>Quakatz, Ingo/Probe</t>
  </si>
  <si>
    <t>Rascher, Nike/Probe</t>
  </si>
  <si>
    <t>Räther, Nadine/173</t>
  </si>
  <si>
    <t>Ressler, Thorsten/Probe</t>
  </si>
  <si>
    <t>Rick, Andreas/91</t>
  </si>
  <si>
    <t>Riemer, Janine/147</t>
  </si>
  <si>
    <t>Rogausch, Edelgard/93</t>
  </si>
  <si>
    <t>Rohland, Steffen/339</t>
  </si>
  <si>
    <t>Rühl, Oliver/371</t>
  </si>
  <si>
    <t>Rumpf, Martin/343</t>
  </si>
  <si>
    <t>Schäfer-Menchetti, Nicholas/279</t>
  </si>
  <si>
    <t>Scherfner, Mike/96</t>
  </si>
  <si>
    <t>Schilk, Reiner/318</t>
  </si>
  <si>
    <t>Schneehardt, Maria/340</t>
  </si>
  <si>
    <t>Schneider, Dietrich/321</t>
  </si>
  <si>
    <t>Schneider, Katrin/171</t>
  </si>
  <si>
    <t>Scholz, Jörg/330</t>
  </si>
  <si>
    <t>Schröder, Hans-Joachim/101</t>
  </si>
  <si>
    <t>Schubert, Maximilian/305</t>
  </si>
  <si>
    <t>Schultz, Uwe/259</t>
  </si>
  <si>
    <t>Schultz, Svenja/(ruhend)367</t>
  </si>
  <si>
    <t>Schultze, Manfred/183</t>
  </si>
  <si>
    <t>Schunke, Karin/104</t>
  </si>
  <si>
    <t>Schwesig, Uwe/138</t>
  </si>
  <si>
    <t>Sebastian, Rick/355</t>
  </si>
  <si>
    <t>Seidel, Melina/Probe</t>
  </si>
  <si>
    <t>Sigmund, Regina/Probe</t>
  </si>
  <si>
    <t>Simon, Angelique/337</t>
  </si>
  <si>
    <t>Simon, Erik/366</t>
  </si>
  <si>
    <t>Simon, Elke/109</t>
  </si>
  <si>
    <t>Sommerfeld, Hagen/Probe</t>
  </si>
  <si>
    <t>Sparmann, Andreas/162</t>
  </si>
  <si>
    <t>Sperling, Lars/292</t>
  </si>
  <si>
    <t>Spiegel, Jakob/319</t>
  </si>
  <si>
    <t>Spörke, Dirk/Probe</t>
  </si>
  <si>
    <t>Sprenger, Jan/372</t>
  </si>
  <si>
    <t>Stähler, Christof/236</t>
  </si>
  <si>
    <t>Stebner, Jens/293</t>
  </si>
  <si>
    <t>Stemmer, Friedrich/Probe</t>
  </si>
  <si>
    <t>Stix, Patrick/119</t>
  </si>
  <si>
    <t>Stojkovic, Marco/327</t>
  </si>
  <si>
    <t>Stopperka, Dieter/Probe</t>
  </si>
  <si>
    <t>Strack, Dietmar/114</t>
  </si>
  <si>
    <t>Stransky, Anna/Probe</t>
  </si>
  <si>
    <t>Strosche, Olaf/353</t>
  </si>
  <si>
    <t>Süß, Fabian/375</t>
  </si>
  <si>
    <t>Tarun, Christian/320</t>
  </si>
  <si>
    <t>Tietz, Udo/331</t>
  </si>
  <si>
    <t>Uhlmann, Uwe/118</t>
  </si>
  <si>
    <t>Voigtmann, Joachim/381</t>
  </si>
  <si>
    <t>Wawrzinek, Thomas/161</t>
  </si>
  <si>
    <t>Weber, Andrea/165</t>
  </si>
  <si>
    <t>Weber, Thomas/4</t>
  </si>
  <si>
    <t>Weichert, Thomas/275</t>
  </si>
  <si>
    <t>Wendland, Daniela/126</t>
  </si>
  <si>
    <t>Wernicke, Daniel/274</t>
  </si>
  <si>
    <t>Wilsenack, Enrico/132</t>
  </si>
  <si>
    <t>Worrack, Jörg/135</t>
  </si>
  <si>
    <t>Wurm, Thilo/Probe</t>
  </si>
  <si>
    <t>Zähringer, Norbert/297</t>
  </si>
  <si>
    <t>Zienterra, Anne/Probe</t>
  </si>
  <si>
    <t>Aepfler, Heiko/7</t>
  </si>
  <si>
    <t>Balke, Dirk/11</t>
  </si>
  <si>
    <t>Bischof, Jens-Peter/146</t>
  </si>
  <si>
    <t>Fischer, Lena/281</t>
  </si>
  <si>
    <t>Fischer, Mirko/27</t>
  </si>
  <si>
    <t>Habermann, Uwe/32</t>
  </si>
  <si>
    <t>Härtig, Andreas/156</t>
  </si>
  <si>
    <t>Heu, Sascha/284</t>
  </si>
  <si>
    <t>Heuer, Kristina/225</t>
  </si>
  <si>
    <t>Marten, Tom/384</t>
  </si>
  <si>
    <t>Mohr, Till-Yong/268</t>
  </si>
  <si>
    <t>Muschkowski, Mario/215</t>
  </si>
  <si>
    <t>Nelson, Michael/76</t>
  </si>
  <si>
    <t>Neuber, Sven/269</t>
  </si>
  <si>
    <t>Perner, Torsten/84</t>
  </si>
  <si>
    <t>Piske, Kerstin/85</t>
  </si>
  <si>
    <t>Schwabe, Daniel/105</t>
  </si>
  <si>
    <t>Schwärmer, Christiane/107</t>
  </si>
  <si>
    <t>Shareef, Hussain/159</t>
  </si>
  <si>
    <t>Sielaff, Marco/1</t>
  </si>
  <si>
    <t>Steigmann, Stephan/112</t>
  </si>
  <si>
    <t>Wolf, Renee/348</t>
  </si>
  <si>
    <t>Wolf, Oliver/265</t>
  </si>
  <si>
    <t>n2</t>
  </si>
  <si>
    <t>n3</t>
  </si>
  <si>
    <t>n1</t>
  </si>
  <si>
    <t xml:space="preserve"> angestrebter Grad</t>
  </si>
  <si>
    <t>angestrebter         Grad</t>
  </si>
  <si>
    <t>Hinweise zur Nutzung weiter unten auf dieser Seite!</t>
  </si>
  <si>
    <t>Hinweise bitte an Th. Weber (judo.web@web.de)</t>
  </si>
  <si>
    <t>*Stammdaten werden automatisch aus der Tabelle "Stammdaten" übernommen und können/ sollten hier nicht geändert werden.</t>
  </si>
  <si>
    <t>Mindestalter</t>
  </si>
  <si>
    <t>Anzahl der Prüfer</t>
  </si>
  <si>
    <t>Blanck, Antje/390</t>
  </si>
  <si>
    <t>Burger-Leimeister, Rolf/20</t>
  </si>
  <si>
    <t>Dämpfert, Paul/264</t>
  </si>
  <si>
    <t>Dressel, Manfred/23</t>
  </si>
  <si>
    <t>Edlinger, Franz/368</t>
  </si>
  <si>
    <t>Eisfeld, Pierre/326</t>
  </si>
  <si>
    <t>Haase, Hendrik/392</t>
  </si>
  <si>
    <t>Huschert, Eckhard/39</t>
  </si>
  <si>
    <t>Jüttner, Thomas/160</t>
  </si>
  <si>
    <t>Kaufmann, Jens/155</t>
  </si>
  <si>
    <t>Kissk, Kevin/Erwerb</t>
  </si>
  <si>
    <t>Klempert, Harry/52</t>
  </si>
  <si>
    <t>Krüger, Doris/172</t>
  </si>
  <si>
    <t>Kunze, Wilfried/58</t>
  </si>
  <si>
    <t>Marzok, Katharina/240</t>
  </si>
  <si>
    <t>Meißner, Marco/253</t>
  </si>
  <si>
    <t>Merkel, Paul/290</t>
  </si>
  <si>
    <t>Mrozek, Lisa/352</t>
  </si>
  <si>
    <t>Nest, Lothar/77</t>
  </si>
  <si>
    <t>Pacholleck, Michael/82</t>
  </si>
  <si>
    <t>Patelscheck, Mirco/382</t>
  </si>
  <si>
    <t>Schmidt, Ralph/99</t>
  </si>
  <si>
    <t>Schneider, Wolfgang/100</t>
  </si>
  <si>
    <t>Schneider, Cheyenne/391</t>
  </si>
  <si>
    <t>Siebert, Matthias/108</t>
  </si>
  <si>
    <t>Uhlig, Peter/231</t>
  </si>
  <si>
    <t>Weber, Sonja/123</t>
  </si>
  <si>
    <t>Weiß, Michael/131</t>
  </si>
  <si>
    <t>Witt, Bodo/134</t>
  </si>
  <si>
    <t>Zafarani, Seyed/358</t>
  </si>
  <si>
    <r>
      <t xml:space="preserve">Bitte in dieser Liste zuerst die gelben Felder ausfüllen. Für den Verein und die Prüfer nur die Auswahlmöglichkeiten verwenden. Änderungen an der Prüfer- bzw. Vereinsliste nur durch den JVB. 2. ggf. 3. Prüfer, wenn nicht benötigt, einfach leer lassen. Dann die "Pass Nr.", "Name", "Vorname", "geb. am" und "angestrebten Grad" eintragen/ hinein kopieren. Bitte dabei keine "Leerzeilen" zwischen den Judoka entstehen lassen. Die Tabellenblätter "...Kyu" bzw. "Liste bis..." können dann, je nach gewählter Prüfungsart, ausgewählt und ggf. gedruckt werden. Nach der Prüfung den "neuen Grad" in der entsprechenden Tabelle eintragen und diese gesamte .xlsx Datei an </t>
    </r>
    <r>
      <rPr>
        <b/>
        <sz val="10"/>
        <color indexed="12"/>
        <rFont val="Arial"/>
        <family val="2"/>
      </rPr>
      <t>weberth@t-online.de</t>
    </r>
    <r>
      <rPr>
        <b/>
        <sz val="10"/>
        <rFont val="Arial"/>
        <family val="2"/>
      </rPr>
      <t xml:space="preserve"> senden. Für jede Prüfung mit bis zu 20 Judoka jeweils eine einzelne Datei senden. Für die Bezeichnung der zu sendenden .xlsx Datei bitten wir nach Möglichkeit um einen Dateinamen der sich aus dem Datum der Prüfung, dem Verein und der Liz.Nr. des ersten Prüfers, ohne Leerzeichen dazwischen, zusammensetzt. z.B. "20220623SCLotos123.xlsx" Die einzelnen Prüfungsleistungen werden nicht zur Archivierung im JVB benötigt. Beim Erstellen einer neuen Prüfung bitte eine leer Liste verwenden. Bitte keine Veränderungen an den Tabellenblättern!</t>
    </r>
  </si>
  <si>
    <t>Hajime e.V.</t>
  </si>
  <si>
    <t xml:space="preserve"> Morote-seoi-nage</t>
  </si>
  <si>
    <t xml:space="preserve"> Sode-tsurikomi-goshi</t>
  </si>
  <si>
    <t xml:space="preserve"> Tsurikomi-goshi</t>
  </si>
  <si>
    <t>Ikigai Judo Berlin</t>
  </si>
  <si>
    <t xml:space="preserve"> Ippon-seoi-nage</t>
  </si>
  <si>
    <t>3 Eindrehtechniken zur Haupts.</t>
  </si>
  <si>
    <t>3 Eindrehtechniken zur Gegens.</t>
  </si>
  <si>
    <t>4 Befreiungen aus Halteten</t>
  </si>
  <si>
    <t>Standards. Boden 7.-6.K</t>
  </si>
  <si>
    <t>19.10.2022</t>
  </si>
  <si>
    <t>John von Freyend, Hannah/373</t>
  </si>
  <si>
    <t>Stobernack, Sebastian Ulrich/380</t>
  </si>
  <si>
    <t>von Leupoldt, Carsten/121</t>
  </si>
  <si>
    <t>von Leupoldt, Heike/167</t>
  </si>
  <si>
    <t>von Münchow, Jonas/323</t>
  </si>
  <si>
    <t>Winkler, Robert/272</t>
  </si>
  <si>
    <t>Rehle, Anika/66</t>
  </si>
  <si>
    <t>Tetzeli v. Rosador, Leonardo/354</t>
  </si>
</sst>
</file>

<file path=xl/styles.xml><?xml version="1.0" encoding="utf-8"?>
<styleSheet xmlns="http://schemas.openxmlformats.org/spreadsheetml/2006/main">
  <fonts count="50">
    <font>
      <sz val="10"/>
      <name val="Arial"/>
    </font>
    <font>
      <sz val="11"/>
      <name val="Arial"/>
      <family val="2"/>
    </font>
    <font>
      <b/>
      <sz val="10"/>
      <name val="Arial"/>
      <family val="2"/>
    </font>
    <font>
      <sz val="10"/>
      <name val="Arial"/>
      <family val="2"/>
    </font>
    <font>
      <sz val="8"/>
      <name val="Arial"/>
    </font>
    <font>
      <sz val="8"/>
      <name val="Arial"/>
      <family val="2"/>
    </font>
    <font>
      <i/>
      <sz val="8"/>
      <name val="Arial"/>
      <family val="2"/>
    </font>
    <font>
      <sz val="6"/>
      <name val="Arial"/>
    </font>
    <font>
      <b/>
      <sz val="6"/>
      <name val="Arial"/>
      <family val="2"/>
    </font>
    <font>
      <i/>
      <sz val="6"/>
      <color indexed="23"/>
      <name val="Arial"/>
      <family val="2"/>
    </font>
    <font>
      <sz val="10"/>
      <color indexed="8"/>
      <name val="Arial"/>
    </font>
    <font>
      <sz val="10"/>
      <name val="Arial"/>
    </font>
    <font>
      <sz val="14"/>
      <name val="Arial"/>
    </font>
    <font>
      <b/>
      <sz val="14"/>
      <name val="Arial"/>
    </font>
    <font>
      <b/>
      <sz val="10"/>
      <name val="Arial"/>
    </font>
    <font>
      <b/>
      <sz val="8"/>
      <name val="Arial"/>
      <family val="2"/>
    </font>
    <font>
      <i/>
      <sz val="6"/>
      <color indexed="10"/>
      <name val="Arial"/>
      <family val="2"/>
    </font>
    <font>
      <sz val="6"/>
      <color indexed="55"/>
      <name val="Arial"/>
    </font>
    <font>
      <sz val="8"/>
      <color indexed="55"/>
      <name val="Arial"/>
      <family val="2"/>
    </font>
    <font>
      <b/>
      <sz val="8"/>
      <color indexed="55"/>
      <name val="Arial"/>
      <family val="2"/>
    </font>
    <font>
      <i/>
      <sz val="6"/>
      <color indexed="55"/>
      <name val="Arial"/>
      <family val="2"/>
    </font>
    <font>
      <sz val="10"/>
      <color indexed="55"/>
      <name val="Arial"/>
      <family val="2"/>
    </font>
    <font>
      <sz val="6"/>
      <color indexed="55"/>
      <name val="Arial"/>
      <family val="2"/>
    </font>
    <font>
      <sz val="6"/>
      <name val="Arial"/>
      <family val="2"/>
    </font>
    <font>
      <b/>
      <sz val="8"/>
      <color indexed="23"/>
      <name val="Arial"/>
      <family val="2"/>
    </font>
    <font>
      <b/>
      <sz val="8"/>
      <name val="Arial"/>
    </font>
    <font>
      <sz val="8"/>
      <color indexed="23"/>
      <name val="Arial"/>
      <family val="2"/>
    </font>
    <font>
      <sz val="8"/>
      <color indexed="23"/>
      <name val="Arial"/>
    </font>
    <font>
      <sz val="8"/>
      <color indexed="55"/>
      <name val="Arial"/>
    </font>
    <font>
      <i/>
      <sz val="10"/>
      <color indexed="10"/>
      <name val="Arial"/>
      <family val="2"/>
    </font>
    <font>
      <i/>
      <sz val="6"/>
      <name val="Arial"/>
    </font>
    <font>
      <sz val="10"/>
      <name val="Arial"/>
    </font>
    <font>
      <i/>
      <sz val="6"/>
      <name val="Arial"/>
      <family val="2"/>
    </font>
    <font>
      <sz val="10"/>
      <color indexed="22"/>
      <name val="Arial"/>
    </font>
    <font>
      <b/>
      <sz val="8"/>
      <color indexed="8"/>
      <name val="Arial"/>
      <family val="2"/>
    </font>
    <font>
      <b/>
      <sz val="7"/>
      <name val="Times New Roman"/>
      <family val="1"/>
      <charset val="1"/>
    </font>
    <font>
      <sz val="8"/>
      <name val="Times New Roman"/>
      <family val="1"/>
      <charset val="1"/>
    </font>
    <font>
      <sz val="10"/>
      <color indexed="23"/>
      <name val="Arial"/>
    </font>
    <font>
      <sz val="10"/>
      <name val="Arial"/>
    </font>
    <font>
      <sz val="10"/>
      <color indexed="22"/>
      <name val="Arial"/>
      <family val="2"/>
    </font>
    <font>
      <sz val="8"/>
      <color indexed="22"/>
      <name val="Arial"/>
    </font>
    <font>
      <b/>
      <sz val="8"/>
      <color indexed="22"/>
      <name val="Arial"/>
      <family val="2"/>
    </font>
    <font>
      <b/>
      <sz val="8"/>
      <color indexed="10"/>
      <name val="Arial"/>
    </font>
    <font>
      <sz val="8"/>
      <color indexed="8"/>
      <name val="Arial"/>
    </font>
    <font>
      <b/>
      <sz val="8"/>
      <color indexed="10"/>
      <name val="Arial"/>
      <family val="2"/>
    </font>
    <font>
      <b/>
      <sz val="10"/>
      <color indexed="12"/>
      <name val="Arial"/>
    </font>
    <font>
      <b/>
      <sz val="10"/>
      <color indexed="10"/>
      <name val="Arial"/>
      <family val="2"/>
    </font>
    <font>
      <sz val="8"/>
      <color indexed="10"/>
      <name val="Arial"/>
    </font>
    <font>
      <b/>
      <sz val="14"/>
      <color indexed="12"/>
      <name val="Arial"/>
      <family val="2"/>
    </font>
    <font>
      <b/>
      <sz val="10"/>
      <color indexed="12"/>
      <name val="Arial"/>
      <family val="2"/>
    </font>
  </fonts>
  <fills count="12">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22"/>
        <bgColor indexed="0"/>
      </patternFill>
    </fill>
    <fill>
      <patternFill patternType="solid">
        <fgColor indexed="48"/>
        <bgColor indexed="64"/>
      </patternFill>
    </fill>
    <fill>
      <patternFill patternType="solid">
        <fgColor indexed="37"/>
        <bgColor indexed="64"/>
      </patternFill>
    </fill>
  </fills>
  <borders count="7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medium">
        <color indexed="10"/>
      </bottom>
      <diagonal/>
    </border>
    <border>
      <left/>
      <right style="medium">
        <color indexed="10"/>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medium">
        <color indexed="64"/>
      </right>
      <top/>
      <bottom/>
      <diagonal/>
    </border>
    <border>
      <left/>
      <right style="medium">
        <color indexed="10"/>
      </right>
      <top/>
      <bottom style="medium">
        <color indexed="10"/>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0" fontId="10" fillId="0" borderId="0"/>
  </cellStyleXfs>
  <cellXfs count="457">
    <xf numFmtId="0" fontId="0" fillId="0" borderId="0" xfId="0"/>
    <xf numFmtId="0" fontId="0" fillId="0" borderId="0" xfId="0" applyProtection="1"/>
    <xf numFmtId="0" fontId="0" fillId="0" borderId="0" xfId="0" applyAlignment="1" applyProtection="1"/>
    <xf numFmtId="0" fontId="0" fillId="0" borderId="0" xfId="0" applyAlignment="1" applyProtection="1">
      <alignment textRotation="90"/>
    </xf>
    <xf numFmtId="0" fontId="1"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Protection="1"/>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6" fillId="0" borderId="0" xfId="0" applyFont="1" applyAlignment="1" applyProtection="1">
      <alignment horizontal="center"/>
    </xf>
    <xf numFmtId="0" fontId="0" fillId="0" borderId="0" xfId="0" applyBorder="1" applyAlignment="1" applyProtection="1">
      <alignment horizontal="right"/>
    </xf>
    <xf numFmtId="0" fontId="7" fillId="0" borderId="0" xfId="0" applyFont="1" applyProtection="1"/>
    <xf numFmtId="0" fontId="12" fillId="0" borderId="0" xfId="0" applyFont="1" applyProtection="1"/>
    <xf numFmtId="49" fontId="12" fillId="0" borderId="0" xfId="0" applyNumberFormat="1" applyFont="1" applyProtection="1"/>
    <xf numFmtId="14" fontId="12" fillId="0" borderId="0" xfId="0" applyNumberFormat="1" applyFont="1" applyAlignment="1" applyProtection="1">
      <alignment horizontal="center"/>
    </xf>
    <xf numFmtId="1" fontId="12" fillId="0" borderId="0" xfId="0" applyNumberFormat="1" applyFont="1" applyAlignment="1" applyProtection="1">
      <alignment horizontal="center"/>
    </xf>
    <xf numFmtId="49" fontId="13" fillId="0" borderId="0" xfId="0" applyNumberFormat="1" applyFont="1" applyProtection="1"/>
    <xf numFmtId="0" fontId="11" fillId="0" borderId="0" xfId="0" applyFont="1" applyProtection="1"/>
    <xf numFmtId="0" fontId="4" fillId="0" borderId="6" xfId="0" applyFont="1" applyBorder="1" applyAlignment="1" applyProtection="1">
      <alignment horizontal="center"/>
    </xf>
    <xf numFmtId="0" fontId="4" fillId="0" borderId="7" xfId="0" applyFont="1" applyBorder="1" applyAlignment="1" applyProtection="1">
      <alignment horizontal="left"/>
    </xf>
    <xf numFmtId="14" fontId="4" fillId="0" borderId="8" xfId="0" applyNumberFormat="1" applyFont="1" applyBorder="1" applyAlignment="1" applyProtection="1">
      <alignment horizontal="center"/>
    </xf>
    <xf numFmtId="0" fontId="16" fillId="0" borderId="0" xfId="0" applyFont="1" applyProtection="1"/>
    <xf numFmtId="0" fontId="2" fillId="0" borderId="0" xfId="0" applyFont="1" applyAlignment="1">
      <alignment horizontal="center"/>
    </xf>
    <xf numFmtId="0" fontId="0" fillId="0" borderId="0" xfId="0" applyBorder="1" applyAlignment="1">
      <alignment horizontal="center"/>
    </xf>
    <xf numFmtId="0" fontId="0" fillId="0" borderId="0" xfId="0" applyBorder="1" applyAlignment="1">
      <alignment textRotation="90"/>
    </xf>
    <xf numFmtId="0" fontId="0" fillId="0" borderId="0" xfId="0" applyBorder="1" applyAlignment="1"/>
    <xf numFmtId="0" fontId="0" fillId="0" borderId="0" xfId="0" applyBorder="1" applyAlignment="1" applyProtection="1"/>
    <xf numFmtId="0" fontId="0" fillId="0" borderId="0" xfId="0" applyAlignment="1">
      <alignment horizontal="center"/>
    </xf>
    <xf numFmtId="0" fontId="5" fillId="0" borderId="0" xfId="0" applyFont="1" applyBorder="1" applyAlignment="1"/>
    <xf numFmtId="0" fontId="0" fillId="0" borderId="0" xfId="0" applyAlignment="1">
      <alignment textRotation="90"/>
    </xf>
    <xf numFmtId="0" fontId="0" fillId="0" borderId="0" xfId="0" applyAlignment="1"/>
    <xf numFmtId="0" fontId="4" fillId="0" borderId="0" xfId="0" applyFont="1" applyBorder="1"/>
    <xf numFmtId="0" fontId="4" fillId="0" borderId="0" xfId="0" applyFont="1"/>
    <xf numFmtId="0" fontId="4" fillId="0" borderId="0" xfId="0" applyFont="1" applyBorder="1" applyAlignment="1"/>
    <xf numFmtId="0" fontId="4" fillId="0" borderId="0" xfId="0" applyFont="1" applyBorder="1" applyAlignment="1">
      <alignment horizontal="center"/>
    </xf>
    <xf numFmtId="0" fontId="4" fillId="0" borderId="0" xfId="0" applyFont="1" applyAlignment="1">
      <alignment horizontal="center"/>
    </xf>
    <xf numFmtId="0" fontId="27" fillId="0" borderId="0" xfId="0" applyFont="1" applyBorder="1" applyAlignment="1"/>
    <xf numFmtId="0" fontId="27" fillId="0" borderId="0" xfId="0" applyFont="1" applyBorder="1"/>
    <xf numFmtId="0" fontId="27" fillId="0" borderId="0" xfId="0" applyFont="1"/>
    <xf numFmtId="0" fontId="15" fillId="0" borderId="9" xfId="0" applyFont="1" applyBorder="1" applyProtection="1"/>
    <xf numFmtId="0" fontId="22" fillId="0" borderId="0" xfId="0" applyFont="1" applyBorder="1" applyAlignment="1"/>
    <xf numFmtId="0" fontId="23" fillId="0" borderId="0" xfId="0" applyFont="1" applyBorder="1" applyAlignment="1"/>
    <xf numFmtId="0" fontId="18" fillId="0" borderId="0" xfId="0" applyFont="1" applyBorder="1" applyAlignment="1"/>
    <xf numFmtId="0" fontId="21" fillId="0" borderId="0" xfId="0" applyFont="1" applyBorder="1" applyAlignment="1"/>
    <xf numFmtId="0" fontId="3" fillId="0" borderId="0" xfId="0" applyFont="1" applyBorder="1" applyAlignment="1" applyProtection="1"/>
    <xf numFmtId="0" fontId="0" fillId="0" borderId="0" xfId="0" applyAlignment="1" applyProtection="1">
      <alignment horizontal="center" vertical="top"/>
    </xf>
    <xf numFmtId="0" fontId="1" fillId="0" borderId="0" xfId="0" applyFont="1" applyAlignment="1" applyProtection="1">
      <alignment horizontal="center" vertical="top"/>
    </xf>
    <xf numFmtId="0" fontId="5" fillId="0" borderId="0" xfId="0" applyFont="1" applyAlignment="1" applyProtection="1">
      <alignment horizontal="center" vertical="top"/>
    </xf>
    <xf numFmtId="0" fontId="0" fillId="0" borderId="0" xfId="0" applyAlignment="1">
      <alignment horizontal="center" vertical="top"/>
    </xf>
    <xf numFmtId="0" fontId="5" fillId="0" borderId="0" xfId="0" applyFont="1" applyAlignment="1" applyProtection="1">
      <alignment horizontal="center" vertical="top" textRotation="90"/>
    </xf>
    <xf numFmtId="0" fontId="2" fillId="0" borderId="10" xfId="0" applyFont="1" applyBorder="1" applyAlignment="1" applyProtection="1">
      <alignment horizontal="center"/>
    </xf>
    <xf numFmtId="0" fontId="0" fillId="0" borderId="11" xfId="0" applyBorder="1" applyAlignment="1" applyProtection="1">
      <protection locked="0"/>
    </xf>
    <xf numFmtId="0" fontId="0" fillId="0" borderId="11" xfId="0" applyBorder="1" applyAlignment="1" applyProtection="1"/>
    <xf numFmtId="0" fontId="4" fillId="0" borderId="0" xfId="0" applyFont="1" applyBorder="1" applyAlignment="1" applyProtection="1"/>
    <xf numFmtId="0" fontId="0" fillId="0" borderId="12" xfId="0" applyBorder="1" applyProtection="1"/>
    <xf numFmtId="0" fontId="20" fillId="0" borderId="12" xfId="0" applyFont="1" applyFill="1" applyBorder="1" applyAlignment="1" applyProtection="1">
      <alignment horizontal="center"/>
    </xf>
    <xf numFmtId="0" fontId="0" fillId="0" borderId="12" xfId="0" applyBorder="1" applyAlignment="1" applyProtection="1"/>
    <xf numFmtId="0" fontId="0" fillId="0" borderId="13" xfId="0" applyBorder="1" applyAlignment="1" applyProtection="1"/>
    <xf numFmtId="0" fontId="3" fillId="0" borderId="0" xfId="0" applyFont="1" applyBorder="1" applyAlignment="1" applyProtection="1">
      <alignment textRotation="90"/>
    </xf>
    <xf numFmtId="0" fontId="0" fillId="0" borderId="0" xfId="0" applyBorder="1" applyAlignment="1" applyProtection="1">
      <alignment textRotation="90"/>
    </xf>
    <xf numFmtId="0" fontId="18" fillId="0" borderId="0" xfId="0" applyFont="1" applyBorder="1" applyAlignment="1" applyProtection="1">
      <alignment horizontal="center"/>
    </xf>
    <xf numFmtId="0" fontId="6" fillId="0" borderId="12" xfId="0" applyFont="1" applyFill="1" applyBorder="1" applyAlignment="1" applyProtection="1">
      <alignment horizontal="center"/>
    </xf>
    <xf numFmtId="0" fontId="0" fillId="0" borderId="12" xfId="0" applyBorder="1" applyAlignment="1" applyProtection="1">
      <alignment textRotation="90"/>
    </xf>
    <xf numFmtId="0" fontId="0" fillId="0" borderId="13" xfId="0" applyBorder="1" applyProtection="1"/>
    <xf numFmtId="14" fontId="15" fillId="0" borderId="9" xfId="0" applyNumberFormat="1" applyFont="1" applyBorder="1" applyAlignment="1" applyProtection="1">
      <alignment horizontal="center"/>
    </xf>
    <xf numFmtId="0" fontId="15" fillId="0" borderId="9" xfId="0" applyFont="1" applyBorder="1" applyAlignment="1" applyProtection="1">
      <alignment horizontal="center"/>
    </xf>
    <xf numFmtId="0" fontId="11" fillId="0" borderId="0" xfId="0" applyFont="1" applyAlignment="1" applyProtection="1">
      <alignment horizontal="center"/>
    </xf>
    <xf numFmtId="0" fontId="11" fillId="0" borderId="0" xfId="0" applyFont="1" applyBorder="1" applyAlignment="1" applyProtection="1">
      <alignment horizontal="center"/>
    </xf>
    <xf numFmtId="0" fontId="11" fillId="0" borderId="0" xfId="0" applyFont="1" applyBorder="1" applyAlignment="1" applyProtection="1"/>
    <xf numFmtId="0" fontId="11" fillId="0" borderId="0" xfId="0" applyFont="1" applyBorder="1" applyProtection="1"/>
    <xf numFmtId="0" fontId="30" fillId="0" borderId="0" xfId="0" applyFont="1" applyBorder="1" applyAlignment="1" applyProtection="1">
      <alignment horizontal="center"/>
    </xf>
    <xf numFmtId="0" fontId="31" fillId="0" borderId="0" xfId="0" applyFont="1" applyBorder="1" applyProtection="1"/>
    <xf numFmtId="0" fontId="31" fillId="0" borderId="0" xfId="0" applyFont="1" applyBorder="1" applyAlignment="1" applyProtection="1"/>
    <xf numFmtId="0" fontId="31" fillId="0" borderId="0" xfId="0" applyFont="1" applyBorder="1" applyAlignment="1" applyProtection="1">
      <alignment horizontal="center"/>
    </xf>
    <xf numFmtId="0" fontId="4" fillId="0" borderId="2" xfId="0" applyFont="1" applyBorder="1" applyAlignment="1" applyProtection="1"/>
    <xf numFmtId="0" fontId="7" fillId="0" borderId="2" xfId="0" applyFont="1" applyBorder="1" applyAlignment="1" applyProtection="1"/>
    <xf numFmtId="0" fontId="7" fillId="0" borderId="11" xfId="0" applyFont="1" applyBorder="1" applyAlignment="1" applyProtection="1"/>
    <xf numFmtId="0" fontId="7" fillId="0" borderId="11" xfId="0" applyFont="1" applyBorder="1" applyAlignment="1" applyProtection="1">
      <alignment horizontal="center"/>
    </xf>
    <xf numFmtId="0" fontId="31" fillId="0" borderId="2" xfId="0" applyFont="1" applyBorder="1" applyProtection="1"/>
    <xf numFmtId="0" fontId="11" fillId="0" borderId="11" xfId="0" applyFont="1" applyBorder="1" applyAlignment="1" applyProtection="1"/>
    <xf numFmtId="0" fontId="0" fillId="0" borderId="14" xfId="0" applyBorder="1" applyAlignment="1" applyProtection="1">
      <alignment horizontal="center"/>
    </xf>
    <xf numFmtId="0" fontId="0" fillId="0" borderId="0" xfId="0" applyBorder="1" applyAlignment="1">
      <alignment horizontal="left" vertical="top" wrapText="1"/>
    </xf>
    <xf numFmtId="0" fontId="6" fillId="0" borderId="0" xfId="0" applyFont="1" applyAlignment="1">
      <alignment horizontal="center"/>
    </xf>
    <xf numFmtId="0" fontId="11" fillId="0" borderId="0" xfId="0" applyFont="1" applyAlignment="1" applyProtection="1">
      <alignment textRotation="90"/>
    </xf>
    <xf numFmtId="0" fontId="11" fillId="0" borderId="0" xfId="0" applyFont="1" applyAlignment="1" applyProtection="1"/>
    <xf numFmtId="0" fontId="15" fillId="0" borderId="15" xfId="0" applyFont="1" applyBorder="1" applyAlignment="1" applyProtection="1">
      <alignment horizontal="center"/>
    </xf>
    <xf numFmtId="0" fontId="15" fillId="2" borderId="9" xfId="0" applyFont="1" applyFill="1" applyBorder="1" applyAlignment="1" applyProtection="1">
      <alignment horizontal="center"/>
    </xf>
    <xf numFmtId="0" fontId="2" fillId="0" borderId="0" xfId="0" applyFont="1" applyProtection="1"/>
    <xf numFmtId="0" fontId="2" fillId="2" borderId="16" xfId="0" applyFont="1" applyFill="1" applyBorder="1" applyAlignment="1" applyProtection="1">
      <alignment horizontal="center"/>
    </xf>
    <xf numFmtId="0" fontId="2" fillId="2" borderId="17"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0" borderId="0" xfId="0" applyFont="1" applyAlignment="1" applyProtection="1">
      <alignment textRotation="90"/>
    </xf>
    <xf numFmtId="0" fontId="2" fillId="3" borderId="16" xfId="0" applyFont="1" applyFill="1" applyBorder="1" applyAlignment="1" applyProtection="1">
      <alignment horizontal="center"/>
    </xf>
    <xf numFmtId="0" fontId="2" fillId="3" borderId="19"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20" xfId="0" applyFont="1" applyFill="1" applyBorder="1" applyAlignment="1" applyProtection="1">
      <alignment horizontal="center"/>
    </xf>
    <xf numFmtId="0" fontId="4" fillId="0" borderId="0" xfId="0" applyFont="1" applyBorder="1" applyAlignment="1" applyProtection="1">
      <alignment horizontal="center"/>
    </xf>
    <xf numFmtId="0" fontId="25" fillId="0" borderId="0" xfId="0" applyFont="1" applyBorder="1" applyAlignment="1" applyProtection="1">
      <alignment horizontal="center"/>
    </xf>
    <xf numFmtId="0" fontId="25" fillId="0" borderId="2" xfId="0" applyFont="1" applyBorder="1" applyAlignment="1" applyProtection="1">
      <alignment horizontal="center"/>
    </xf>
    <xf numFmtId="0" fontId="4" fillId="0" borderId="11" xfId="0" applyFont="1" applyFill="1" applyBorder="1" applyAlignment="1" applyProtection="1"/>
    <xf numFmtId="0" fontId="0" fillId="0" borderId="2" xfId="0" applyBorder="1" applyAlignment="1" applyProtection="1"/>
    <xf numFmtId="0" fontId="11" fillId="0" borderId="2" xfId="0" applyFont="1" applyBorder="1" applyAlignment="1" applyProtection="1"/>
    <xf numFmtId="0" fontId="11" fillId="0" borderId="2" xfId="0" applyFont="1" applyBorder="1" applyProtection="1"/>
    <xf numFmtId="0" fontId="31" fillId="0" borderId="11" xfId="0" applyFont="1" applyBorder="1" applyProtection="1"/>
    <xf numFmtId="0" fontId="31" fillId="0" borderId="2" xfId="0" applyFont="1" applyBorder="1" applyAlignment="1" applyProtection="1"/>
    <xf numFmtId="0" fontId="31" fillId="0" borderId="11" xfId="0" applyFont="1" applyBorder="1" applyAlignment="1" applyProtection="1"/>
    <xf numFmtId="0" fontId="14" fillId="0" borderId="2" xfId="0" applyFont="1" applyBorder="1" applyAlignment="1" applyProtection="1">
      <alignment horizontal="center"/>
    </xf>
    <xf numFmtId="0" fontId="14" fillId="0" borderId="11" xfId="0" applyFont="1" applyBorder="1" applyAlignment="1" applyProtection="1">
      <alignment horizontal="center"/>
    </xf>
    <xf numFmtId="0" fontId="14" fillId="0" borderId="0" xfId="0" applyFont="1" applyBorder="1" applyAlignment="1" applyProtection="1">
      <alignment horizontal="center"/>
    </xf>
    <xf numFmtId="0" fontId="31" fillId="0" borderId="11" xfId="0" applyFont="1" applyBorder="1" applyAlignment="1" applyProtection="1">
      <alignment horizontal="center"/>
    </xf>
    <xf numFmtId="0" fontId="11" fillId="0" borderId="0" xfId="0" applyFont="1" applyBorder="1" applyAlignment="1" applyProtection="1">
      <alignment textRotation="90"/>
    </xf>
    <xf numFmtId="0" fontId="7" fillId="0" borderId="0" xfId="0" applyFont="1" applyBorder="1" applyAlignment="1" applyProtection="1"/>
    <xf numFmtId="0" fontId="4" fillId="0" borderId="0" xfId="0" applyFont="1" applyFill="1" applyBorder="1" applyAlignment="1" applyProtection="1"/>
    <xf numFmtId="0" fontId="31" fillId="0" borderId="0" xfId="0" applyFont="1" applyProtection="1"/>
    <xf numFmtId="0" fontId="31" fillId="0" borderId="0" xfId="0" applyFont="1" applyAlignment="1" applyProtection="1"/>
    <xf numFmtId="0" fontId="5" fillId="0" borderId="0" xfId="0" applyFont="1" applyBorder="1" applyAlignment="1" applyProtection="1">
      <alignment horizontal="center"/>
    </xf>
    <xf numFmtId="0" fontId="21" fillId="0" borderId="0" xfId="0" applyFont="1" applyBorder="1" applyAlignment="1" applyProtection="1">
      <alignment horizontal="center"/>
    </xf>
    <xf numFmtId="0" fontId="28" fillId="0" borderId="0" xfId="0"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xf>
    <xf numFmtId="0" fontId="4" fillId="0" borderId="0" xfId="0" applyFont="1" applyBorder="1" applyAlignment="1">
      <alignment horizontal="left"/>
    </xf>
    <xf numFmtId="0" fontId="27"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Border="1" applyAlignment="1" applyProtection="1">
      <alignment horizontal="center"/>
    </xf>
    <xf numFmtId="0" fontId="26" fillId="0" borderId="0" xfId="0" applyFont="1" applyBorder="1" applyAlignment="1" applyProtection="1">
      <alignment horizontal="left" vertical="top" wrapText="1"/>
    </xf>
    <xf numFmtId="0" fontId="4" fillId="0" borderId="0" xfId="0" applyFont="1" applyBorder="1" applyAlignment="1">
      <alignment horizontal="left" vertical="top" wrapText="1"/>
    </xf>
    <xf numFmtId="0" fontId="26" fillId="0" borderId="11" xfId="0" applyFont="1" applyBorder="1" applyAlignment="1" applyProtection="1">
      <alignment horizontal="left"/>
    </xf>
    <xf numFmtId="0" fontId="26" fillId="0" borderId="11" xfId="0" applyFont="1" applyBorder="1" applyAlignment="1" applyProtection="1">
      <alignment horizontal="left" vertical="center"/>
    </xf>
    <xf numFmtId="0" fontId="0" fillId="0" borderId="11" xfId="0" applyBorder="1" applyAlignment="1" applyProtection="1">
      <alignment horizontal="left" vertical="center"/>
    </xf>
    <xf numFmtId="0" fontId="15" fillId="0" borderId="0"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vertical="center"/>
    </xf>
    <xf numFmtId="0" fontId="5" fillId="0" borderId="0" xfId="0" applyFont="1" applyBorder="1" applyAlignment="1">
      <alignment vertical="center"/>
    </xf>
    <xf numFmtId="0" fontId="15" fillId="4" borderId="1" xfId="0" applyFont="1" applyFill="1" applyBorder="1" applyAlignment="1">
      <alignment horizontal="center"/>
    </xf>
    <xf numFmtId="0" fontId="15" fillId="4" borderId="14" xfId="0" applyFont="1" applyFill="1" applyBorder="1" applyAlignment="1">
      <alignment horizontal="center"/>
    </xf>
    <xf numFmtId="0" fontId="2" fillId="5" borderId="21" xfId="0" applyFont="1" applyFill="1" applyBorder="1" applyAlignment="1" applyProtection="1">
      <alignment horizontal="center"/>
      <protection locked="0"/>
    </xf>
    <xf numFmtId="14" fontId="2" fillId="5" borderId="22" xfId="0" applyNumberFormat="1" applyFont="1" applyFill="1" applyBorder="1" applyAlignment="1" applyProtection="1">
      <alignment horizontal="center"/>
      <protection locked="0"/>
    </xf>
    <xf numFmtId="0" fontId="33" fillId="0" borderId="0" xfId="0" applyFont="1" applyProtection="1"/>
    <xf numFmtId="0" fontId="4" fillId="0" borderId="23" xfId="0" applyFont="1" applyBorder="1" applyAlignment="1" applyProtection="1">
      <alignment horizontal="left"/>
    </xf>
    <xf numFmtId="0" fontId="4" fillId="6" borderId="23" xfId="0" applyFont="1" applyFill="1" applyBorder="1" applyAlignment="1">
      <alignment horizontal="center"/>
    </xf>
    <xf numFmtId="0" fontId="4" fillId="6" borderId="23" xfId="0" applyFont="1" applyFill="1" applyBorder="1" applyAlignment="1" applyProtection="1">
      <alignment horizontal="center"/>
    </xf>
    <xf numFmtId="0" fontId="4" fillId="6" borderId="23" xfId="0" applyNumberFormat="1" applyFont="1" applyFill="1" applyBorder="1" applyAlignment="1">
      <alignment horizontal="center"/>
    </xf>
    <xf numFmtId="0" fontId="4" fillId="0" borderId="23" xfId="0" applyFont="1" applyBorder="1" applyAlignment="1">
      <alignment horizontal="center"/>
    </xf>
    <xf numFmtId="0" fontId="4" fillId="0" borderId="23" xfId="0" applyFont="1" applyBorder="1"/>
    <xf numFmtId="14" fontId="4" fillId="0" borderId="23" xfId="0" applyNumberFormat="1" applyFont="1" applyBorder="1" applyAlignment="1">
      <alignment horizontal="center"/>
    </xf>
    <xf numFmtId="0" fontId="11" fillId="0" borderId="2" xfId="0" applyFont="1" applyBorder="1" applyAlignment="1" applyProtection="1">
      <alignment horizontal="center"/>
    </xf>
    <xf numFmtId="14" fontId="25" fillId="0" borderId="9" xfId="0" applyNumberFormat="1" applyFont="1" applyBorder="1" applyAlignment="1" applyProtection="1">
      <alignment horizontal="center"/>
    </xf>
    <xf numFmtId="14" fontId="25" fillId="0" borderId="23" xfId="0" applyNumberFormat="1" applyFont="1" applyBorder="1" applyAlignment="1" applyProtection="1">
      <alignment horizontal="center"/>
    </xf>
    <xf numFmtId="0" fontId="4" fillId="0" borderId="2" xfId="0" applyFont="1" applyBorder="1" applyAlignment="1" applyProtection="1">
      <alignment horizontal="center"/>
    </xf>
    <xf numFmtId="0" fontId="0" fillId="0" borderId="0" xfId="0" applyFill="1" applyBorder="1" applyProtection="1"/>
    <xf numFmtId="49" fontId="17" fillId="0" borderId="0" xfId="0" applyNumberFormat="1" applyFont="1" applyBorder="1" applyAlignment="1" applyProtection="1"/>
    <xf numFmtId="0" fontId="17" fillId="0" borderId="0" xfId="0" applyFont="1" applyBorder="1" applyAlignment="1" applyProtection="1"/>
    <xf numFmtId="0" fontId="4" fillId="0" borderId="23" xfId="0" applyFont="1" applyBorder="1" applyAlignment="1" applyProtection="1">
      <alignment horizontal="center"/>
    </xf>
    <xf numFmtId="14" fontId="4" fillId="0" borderId="23" xfId="0" applyNumberFormat="1" applyFont="1" applyBorder="1" applyAlignment="1" applyProtection="1">
      <alignment horizontal="center"/>
    </xf>
    <xf numFmtId="0" fontId="1" fillId="0" borderId="24" xfId="0" applyFont="1" applyBorder="1" applyAlignment="1" applyProtection="1">
      <alignment horizontal="center" vertical="top"/>
    </xf>
    <xf numFmtId="0" fontId="2" fillId="0" borderId="7" xfId="0" applyFont="1" applyBorder="1" applyAlignment="1" applyProtection="1">
      <alignment horizontal="center"/>
    </xf>
    <xf numFmtId="0" fontId="0" fillId="0" borderId="24" xfId="0" applyBorder="1" applyAlignment="1" applyProtection="1">
      <alignment horizontal="center" vertical="top"/>
    </xf>
    <xf numFmtId="0" fontId="0" fillId="0" borderId="25" xfId="0" applyBorder="1" applyAlignment="1" applyProtection="1">
      <alignment horizontal="center"/>
    </xf>
    <xf numFmtId="0" fontId="0" fillId="0" borderId="26" xfId="0" applyBorder="1" applyProtection="1"/>
    <xf numFmtId="0" fontId="0" fillId="0" borderId="27" xfId="0" applyBorder="1" applyAlignment="1" applyProtection="1">
      <alignment horizontal="center" vertical="top"/>
    </xf>
    <xf numFmtId="0" fontId="2" fillId="0" borderId="6" xfId="0" applyFont="1" applyBorder="1" applyAlignment="1" applyProtection="1">
      <alignment horizontal="center"/>
    </xf>
    <xf numFmtId="0" fontId="0" fillId="0" borderId="28" xfId="0" applyBorder="1" applyAlignment="1" applyProtection="1">
      <alignment horizontal="center"/>
    </xf>
    <xf numFmtId="0" fontId="0" fillId="0" borderId="29" xfId="0" applyBorder="1" applyAlignment="1" applyProtection="1">
      <alignment horizontal="center"/>
    </xf>
    <xf numFmtId="0" fontId="4" fillId="0" borderId="30" xfId="0" applyFont="1" applyBorder="1" applyAlignment="1" applyProtection="1">
      <alignment horizontal="center"/>
    </xf>
    <xf numFmtId="0" fontId="4" fillId="0" borderId="30" xfId="0" applyFont="1" applyBorder="1" applyAlignment="1" applyProtection="1">
      <alignment horizontal="left"/>
    </xf>
    <xf numFmtId="14" fontId="4" fillId="0" borderId="30" xfId="0" applyNumberFormat="1" applyFont="1" applyBorder="1" applyAlignment="1" applyProtection="1">
      <alignment horizontal="center"/>
    </xf>
    <xf numFmtId="0" fontId="2" fillId="0" borderId="0" xfId="0" applyFont="1" applyBorder="1" applyAlignment="1" applyProtection="1">
      <alignment horizontal="right"/>
    </xf>
    <xf numFmtId="14" fontId="36" fillId="0" borderId="7" xfId="0" applyNumberFormat="1" applyFont="1" applyFill="1" applyBorder="1" applyAlignment="1" applyProtection="1">
      <alignment horizontal="center" wrapText="1"/>
    </xf>
    <xf numFmtId="0" fontId="36" fillId="0" borderId="7" xfId="0" applyFont="1" applyFill="1" applyBorder="1" applyAlignment="1" applyProtection="1">
      <alignment horizontal="center" wrapText="1"/>
    </xf>
    <xf numFmtId="0" fontId="2" fillId="0" borderId="0" xfId="0" applyFont="1" applyAlignment="1" applyProtection="1">
      <alignment horizontal="center"/>
    </xf>
    <xf numFmtId="0" fontId="4" fillId="0" borderId="0" xfId="0" applyFont="1" applyProtection="1"/>
    <xf numFmtId="0" fontId="18" fillId="0" borderId="0" xfId="0" applyFont="1" applyBorder="1" applyAlignment="1" applyProtection="1"/>
    <xf numFmtId="0" fontId="5" fillId="0" borderId="0" xfId="0" applyFont="1" applyBorder="1" applyAlignment="1" applyProtection="1"/>
    <xf numFmtId="0" fontId="21" fillId="0" borderId="0" xfId="0" applyFont="1" applyBorder="1" applyAlignment="1" applyProtection="1"/>
    <xf numFmtId="0" fontId="22" fillId="0" borderId="0" xfId="0" applyFont="1" applyBorder="1" applyAlignment="1" applyProtection="1"/>
    <xf numFmtId="0" fontId="23" fillId="0" borderId="0" xfId="0" applyFont="1" applyBorder="1" applyAlignment="1" applyProtection="1"/>
    <xf numFmtId="0" fontId="37" fillId="0" borderId="11" xfId="0" applyFont="1" applyBorder="1" applyAlignment="1" applyProtection="1">
      <alignment horizontal="center"/>
    </xf>
    <xf numFmtId="0" fontId="38" fillId="0" borderId="0" xfId="0" applyFont="1"/>
    <xf numFmtId="1" fontId="0" fillId="7" borderId="31" xfId="0" applyNumberFormat="1" applyFill="1" applyBorder="1" applyAlignment="1" applyProtection="1">
      <alignment horizontal="center"/>
      <protection locked="0"/>
    </xf>
    <xf numFmtId="1" fontId="0" fillId="7" borderId="32" xfId="0" applyNumberFormat="1" applyFill="1" applyBorder="1" applyAlignment="1" applyProtection="1">
      <alignment horizontal="center"/>
      <protection locked="0"/>
    </xf>
    <xf numFmtId="1" fontId="0" fillId="7" borderId="33" xfId="0" applyNumberFormat="1" applyFill="1" applyBorder="1" applyAlignment="1" applyProtection="1">
      <alignment horizontal="center"/>
      <protection locked="0"/>
    </xf>
    <xf numFmtId="0" fontId="12" fillId="0" borderId="0" xfId="0" applyFont="1" applyAlignment="1" applyProtection="1">
      <alignment horizontal="center"/>
    </xf>
    <xf numFmtId="0" fontId="33" fillId="0" borderId="23" xfId="1" applyFont="1" applyFill="1" applyBorder="1" applyAlignment="1" applyProtection="1">
      <alignment horizontal="center"/>
    </xf>
    <xf numFmtId="0" fontId="33" fillId="0" borderId="23" xfId="0" applyFont="1" applyFill="1" applyBorder="1" applyProtection="1"/>
    <xf numFmtId="0" fontId="33" fillId="0" borderId="23" xfId="1" applyFont="1" applyFill="1" applyBorder="1" applyAlignment="1" applyProtection="1">
      <alignment wrapText="1"/>
    </xf>
    <xf numFmtId="0" fontId="33" fillId="0" borderId="23" xfId="0" applyFont="1" applyBorder="1" applyProtection="1"/>
    <xf numFmtId="0" fontId="12" fillId="0" borderId="34" xfId="0" applyFont="1" applyBorder="1" applyAlignment="1" applyProtection="1">
      <alignment horizontal="center"/>
    </xf>
    <xf numFmtId="49" fontId="0" fillId="0" borderId="23" xfId="0" applyNumberFormat="1" applyFill="1" applyBorder="1" applyAlignment="1" applyProtection="1">
      <alignment horizontal="center"/>
      <protection locked="0"/>
    </xf>
    <xf numFmtId="49" fontId="3" fillId="0" borderId="23" xfId="0" applyNumberFormat="1" applyFont="1" applyFill="1" applyBorder="1" applyAlignment="1" applyProtection="1">
      <alignment horizontal="center"/>
      <protection locked="0"/>
    </xf>
    <xf numFmtId="49" fontId="0" fillId="0" borderId="30" xfId="0" applyNumberFormat="1" applyFill="1" applyBorder="1" applyAlignment="1" applyProtection="1">
      <alignment horizontal="center"/>
      <protection locked="0"/>
    </xf>
    <xf numFmtId="49" fontId="4" fillId="0" borderId="35" xfId="0" applyNumberFormat="1" applyFont="1" applyFill="1" applyBorder="1" applyAlignment="1" applyProtection="1">
      <alignment horizontal="center"/>
      <protection locked="0"/>
    </xf>
    <xf numFmtId="49" fontId="4" fillId="0" borderId="36" xfId="0" applyNumberFormat="1" applyFont="1" applyFill="1" applyBorder="1" applyAlignment="1" applyProtection="1">
      <alignment horizontal="center"/>
      <protection locked="0"/>
    </xf>
    <xf numFmtId="49" fontId="4" fillId="0" borderId="7" xfId="0" applyNumberFormat="1" applyFont="1" applyFill="1" applyBorder="1" applyAlignment="1" applyProtection="1">
      <alignment horizontal="center"/>
      <protection locked="0"/>
    </xf>
    <xf numFmtId="49" fontId="4" fillId="0" borderId="21" xfId="0" applyNumberFormat="1" applyFont="1" applyFill="1" applyBorder="1" applyAlignment="1" applyProtection="1">
      <alignment horizontal="center"/>
      <protection locked="0"/>
    </xf>
    <xf numFmtId="49" fontId="4" fillId="0" borderId="37" xfId="0" applyNumberFormat="1" applyFont="1" applyFill="1" applyBorder="1" applyAlignment="1" applyProtection="1">
      <alignment horizontal="center"/>
      <protection locked="0"/>
    </xf>
    <xf numFmtId="49" fontId="4" fillId="0" borderId="23" xfId="0" applyNumberFormat="1" applyFont="1" applyFill="1" applyBorder="1" applyAlignment="1" applyProtection="1">
      <alignment horizontal="center"/>
      <protection locked="0"/>
    </xf>
    <xf numFmtId="49" fontId="4" fillId="0" borderId="38" xfId="0" applyNumberFormat="1" applyFont="1" applyFill="1" applyBorder="1" applyAlignment="1" applyProtection="1">
      <alignment horizontal="center"/>
      <protection locked="0"/>
    </xf>
    <xf numFmtId="49" fontId="4" fillId="0" borderId="39" xfId="0" applyNumberFormat="1" applyFont="1" applyFill="1" applyBorder="1" applyAlignment="1" applyProtection="1">
      <alignment horizontal="center"/>
      <protection locked="0"/>
    </xf>
    <xf numFmtId="49" fontId="25" fillId="0" borderId="23" xfId="0" applyNumberFormat="1" applyFont="1" applyBorder="1" applyAlignment="1" applyProtection="1">
      <alignment horizontal="center"/>
    </xf>
    <xf numFmtId="49" fontId="4" fillId="0" borderId="40" xfId="0" applyNumberFormat="1" applyFont="1" applyFill="1" applyBorder="1" applyAlignment="1" applyProtection="1">
      <alignment horizontal="center"/>
      <protection locked="0"/>
    </xf>
    <xf numFmtId="49" fontId="4" fillId="0" borderId="30" xfId="0" applyNumberFormat="1" applyFont="1" applyFill="1" applyBorder="1" applyAlignment="1" applyProtection="1">
      <alignment horizontal="center"/>
      <protection locked="0"/>
    </xf>
    <xf numFmtId="49" fontId="4" fillId="0" borderId="22" xfId="0" applyNumberFormat="1" applyFont="1" applyFill="1" applyBorder="1" applyAlignment="1" applyProtection="1">
      <alignment horizontal="center"/>
      <protection locked="0"/>
    </xf>
    <xf numFmtId="49" fontId="0" fillId="0" borderId="37" xfId="0" applyNumberFormat="1" applyFill="1" applyBorder="1" applyAlignment="1" applyProtection="1">
      <alignment horizontal="center"/>
      <protection locked="0"/>
    </xf>
    <xf numFmtId="49" fontId="0" fillId="0" borderId="38" xfId="0" applyNumberFormat="1" applyFill="1" applyBorder="1" applyAlignment="1" applyProtection="1">
      <alignment horizontal="center"/>
      <protection locked="0"/>
    </xf>
    <xf numFmtId="49" fontId="0" fillId="0" borderId="22" xfId="0" applyNumberFormat="1" applyFill="1" applyBorder="1" applyAlignment="1" applyProtection="1">
      <alignment horizontal="center"/>
      <protection locked="0"/>
    </xf>
    <xf numFmtId="49" fontId="0" fillId="0" borderId="40" xfId="0" applyNumberFormat="1" applyFill="1" applyBorder="1" applyAlignment="1" applyProtection="1">
      <alignment horizontal="center"/>
      <protection locked="0"/>
    </xf>
    <xf numFmtId="0" fontId="41" fillId="0" borderId="37" xfId="0" applyFont="1" applyBorder="1" applyAlignment="1">
      <alignment horizontal="left" textRotation="90"/>
    </xf>
    <xf numFmtId="0" fontId="4" fillId="0" borderId="11" xfId="0" applyFont="1" applyBorder="1" applyAlignment="1" applyProtection="1">
      <alignment horizontal="center"/>
    </xf>
    <xf numFmtId="0" fontId="0" fillId="0" borderId="11" xfId="0" applyBorder="1" applyAlignment="1" applyProtection="1">
      <alignment horizontal="center"/>
    </xf>
    <xf numFmtId="0" fontId="0" fillId="0" borderId="13" xfId="0" applyBorder="1" applyAlignment="1" applyProtection="1">
      <alignment horizontal="center"/>
    </xf>
    <xf numFmtId="0" fontId="2" fillId="0" borderId="14" xfId="0" applyFont="1" applyBorder="1" applyAlignment="1" applyProtection="1">
      <alignment horizontal="center"/>
    </xf>
    <xf numFmtId="0" fontId="33" fillId="0" borderId="37" xfId="0" applyFont="1" applyBorder="1" applyAlignment="1" applyProtection="1">
      <alignment horizontal="center"/>
    </xf>
    <xf numFmtId="0" fontId="0" fillId="0" borderId="15" xfId="0" applyBorder="1" applyAlignment="1" applyProtection="1">
      <alignment horizontal="center"/>
    </xf>
    <xf numFmtId="0" fontId="4" fillId="0" borderId="41" xfId="0" applyFont="1" applyBorder="1" applyAlignment="1" applyProtection="1">
      <alignment horizontal="center"/>
    </xf>
    <xf numFmtId="0" fontId="4" fillId="0" borderId="36" xfId="0" applyFont="1" applyBorder="1" applyAlignment="1" applyProtection="1">
      <alignment horizontal="left"/>
    </xf>
    <xf numFmtId="14" fontId="4" fillId="0" borderId="42" xfId="0" applyNumberFormat="1" applyFont="1" applyBorder="1" applyAlignment="1" applyProtection="1">
      <alignment horizontal="center"/>
    </xf>
    <xf numFmtId="49" fontId="0" fillId="0" borderId="35" xfId="0" applyNumberFormat="1" applyFill="1" applyBorder="1" applyAlignment="1" applyProtection="1">
      <alignment horizontal="center"/>
      <protection locked="0"/>
    </xf>
    <xf numFmtId="49" fontId="0" fillId="0" borderId="36" xfId="0" applyNumberFormat="1" applyFill="1" applyBorder="1" applyAlignment="1" applyProtection="1">
      <alignment horizontal="center"/>
      <protection locked="0"/>
    </xf>
    <xf numFmtId="49" fontId="3" fillId="0" borderId="36" xfId="0" applyNumberFormat="1" applyFont="1" applyFill="1" applyBorder="1" applyAlignment="1" applyProtection="1">
      <alignment horizontal="center"/>
      <protection locked="0"/>
    </xf>
    <xf numFmtId="0" fontId="4" fillId="0" borderId="43" xfId="0" applyFont="1" applyBorder="1" applyAlignment="1" applyProtection="1">
      <alignment horizontal="center"/>
    </xf>
    <xf numFmtId="0" fontId="4" fillId="0" borderId="44" xfId="0" applyFont="1" applyBorder="1" applyAlignment="1" applyProtection="1">
      <alignment horizontal="left"/>
    </xf>
    <xf numFmtId="14" fontId="4" fillId="0" borderId="45" xfId="0" applyNumberFormat="1" applyFont="1" applyBorder="1" applyAlignment="1" applyProtection="1">
      <alignment horizontal="center"/>
    </xf>
    <xf numFmtId="49" fontId="0" fillId="0" borderId="21" xfId="0" applyNumberFormat="1" applyFill="1" applyBorder="1" applyAlignment="1" applyProtection="1">
      <alignment horizontal="center"/>
      <protection locked="0"/>
    </xf>
    <xf numFmtId="0" fontId="40" fillId="0" borderId="37" xfId="0" applyFont="1" applyBorder="1" applyAlignment="1" applyProtection="1">
      <alignment horizontal="center" textRotation="90"/>
    </xf>
    <xf numFmtId="0" fontId="15" fillId="0" borderId="46" xfId="0" applyFont="1" applyBorder="1" applyAlignment="1" applyProtection="1">
      <alignment horizontal="center" textRotation="90"/>
    </xf>
    <xf numFmtId="1" fontId="0" fillId="7" borderId="47" xfId="0" applyNumberFormat="1" applyFill="1" applyBorder="1" applyAlignment="1" applyProtection="1">
      <alignment horizontal="center"/>
      <protection locked="0"/>
    </xf>
    <xf numFmtId="1" fontId="0" fillId="7" borderId="48" xfId="0" applyNumberFormat="1" applyFill="1" applyBorder="1" applyAlignment="1" applyProtection="1">
      <alignment horizontal="center"/>
      <protection locked="0"/>
    </xf>
    <xf numFmtId="0" fontId="2" fillId="0" borderId="1" xfId="0" applyFont="1" applyBorder="1" applyAlignment="1" applyProtection="1">
      <alignment horizontal="center"/>
    </xf>
    <xf numFmtId="1" fontId="0" fillId="7" borderId="42" xfId="0" applyNumberFormat="1" applyFill="1" applyBorder="1" applyAlignment="1" applyProtection="1">
      <alignment horizontal="center"/>
      <protection locked="0"/>
    </xf>
    <xf numFmtId="0" fontId="39" fillId="0" borderId="37" xfId="0" applyFont="1" applyBorder="1" applyAlignment="1">
      <alignment horizontal="center"/>
    </xf>
    <xf numFmtId="0" fontId="15" fillId="0" borderId="1" xfId="0" applyFont="1" applyBorder="1" applyAlignment="1" applyProtection="1">
      <alignment horizontal="center" textRotation="90"/>
    </xf>
    <xf numFmtId="0" fontId="24" fillId="0" borderId="25" xfId="0" applyFont="1" applyBorder="1" applyAlignment="1" applyProtection="1">
      <alignment horizontal="center" textRotation="90"/>
    </xf>
    <xf numFmtId="0" fontId="24" fillId="0" borderId="26" xfId="0" applyFont="1" applyBorder="1" applyAlignment="1" applyProtection="1">
      <alignment horizontal="center" textRotation="90"/>
    </xf>
    <xf numFmtId="0" fontId="24" fillId="8" borderId="49" xfId="0" applyFont="1" applyFill="1" applyBorder="1" applyAlignment="1" applyProtection="1">
      <alignment horizontal="center" textRotation="90"/>
    </xf>
    <xf numFmtId="0" fontId="24" fillId="8" borderId="26" xfId="0" applyFont="1" applyFill="1" applyBorder="1" applyAlignment="1" applyProtection="1">
      <alignment horizontal="center" textRotation="90"/>
    </xf>
    <xf numFmtId="0" fontId="24" fillId="0" borderId="49" xfId="0" applyFont="1" applyBorder="1" applyAlignment="1" applyProtection="1">
      <alignment horizontal="center" textRotation="90"/>
    </xf>
    <xf numFmtId="0" fontId="15" fillId="0" borderId="14" xfId="0" applyFont="1" applyBorder="1" applyAlignment="1" applyProtection="1">
      <alignment horizontal="center" textRotation="90"/>
    </xf>
    <xf numFmtId="0" fontId="24" fillId="8" borderId="25" xfId="0" applyFont="1" applyFill="1" applyBorder="1" applyAlignment="1" applyProtection="1">
      <alignment horizontal="center" textRotation="90"/>
    </xf>
    <xf numFmtId="0" fontId="24" fillId="0" borderId="50" xfId="0" applyFont="1" applyBorder="1" applyAlignment="1" applyProtection="1">
      <alignment horizontal="center" textRotation="90"/>
    </xf>
    <xf numFmtId="1" fontId="4" fillId="7" borderId="42" xfId="0" applyNumberFormat="1" applyFont="1" applyFill="1" applyBorder="1" applyAlignment="1" applyProtection="1">
      <alignment horizontal="center"/>
      <protection locked="0"/>
    </xf>
    <xf numFmtId="1" fontId="4" fillId="7" borderId="47" xfId="0" applyNumberFormat="1" applyFont="1" applyFill="1" applyBorder="1" applyAlignment="1" applyProtection="1">
      <alignment horizontal="center"/>
      <protection locked="0"/>
    </xf>
    <xf numFmtId="1" fontId="4" fillId="7" borderId="48" xfId="0" applyNumberFormat="1" applyFont="1" applyFill="1" applyBorder="1" applyAlignment="1" applyProtection="1">
      <alignment horizontal="center"/>
      <protection locked="0"/>
    </xf>
    <xf numFmtId="49" fontId="7" fillId="0" borderId="0" xfId="0" applyNumberFormat="1" applyFont="1" applyProtection="1"/>
    <xf numFmtId="0" fontId="42" fillId="0" borderId="0" xfId="0" applyFont="1" applyAlignment="1" applyProtection="1">
      <alignment horizontal="center"/>
    </xf>
    <xf numFmtId="49" fontId="0" fillId="0" borderId="0" xfId="0" applyNumberFormat="1" applyBorder="1" applyAlignment="1">
      <alignment horizontal="left" vertical="center" readingOrder="1"/>
    </xf>
    <xf numFmtId="0" fontId="0" fillId="0" borderId="0" xfId="0" applyBorder="1" applyAlignment="1">
      <alignment horizontal="left" vertical="center"/>
    </xf>
    <xf numFmtId="0" fontId="12" fillId="0" borderId="0" xfId="0" applyFont="1" applyBorder="1" applyProtection="1"/>
    <xf numFmtId="14" fontId="12" fillId="0" borderId="0" xfId="0" applyNumberFormat="1" applyFont="1" applyBorder="1" applyAlignment="1" applyProtection="1">
      <alignment horizontal="center"/>
    </xf>
    <xf numFmtId="1" fontId="12" fillId="0" borderId="0" xfId="0" applyNumberFormat="1" applyFont="1" applyBorder="1" applyAlignment="1" applyProtection="1">
      <alignment horizontal="center"/>
    </xf>
    <xf numFmtId="0" fontId="12" fillId="0" borderId="51" xfId="0" applyFont="1" applyBorder="1" applyProtection="1"/>
    <xf numFmtId="14" fontId="12" fillId="0" borderId="51" xfId="0" applyNumberFormat="1" applyFont="1" applyBorder="1" applyAlignment="1" applyProtection="1">
      <alignment horizontal="center"/>
    </xf>
    <xf numFmtId="49" fontId="12" fillId="0" borderId="52" xfId="0" applyNumberFormat="1" applyFont="1" applyBorder="1" applyProtection="1"/>
    <xf numFmtId="0" fontId="7" fillId="0" borderId="52" xfId="0" applyFont="1" applyBorder="1" applyAlignment="1" applyProtection="1"/>
    <xf numFmtId="49" fontId="7" fillId="0" borderId="52" xfId="0" applyNumberFormat="1" applyFont="1" applyBorder="1" applyProtection="1"/>
    <xf numFmtId="0" fontId="44" fillId="0" borderId="0" xfId="0" applyFont="1" applyBorder="1" applyAlignment="1" applyProtection="1">
      <alignment horizontal="center"/>
    </xf>
    <xf numFmtId="1" fontId="43" fillId="6" borderId="49" xfId="2" applyNumberFormat="1" applyFont="1" applyFill="1" applyBorder="1" applyAlignment="1" applyProtection="1">
      <alignment horizontal="center"/>
    </xf>
    <xf numFmtId="49" fontId="10" fillId="9" borderId="53" xfId="2" applyNumberFormat="1" applyFont="1" applyFill="1" applyBorder="1" applyAlignment="1" applyProtection="1">
      <alignment horizontal="center"/>
    </xf>
    <xf numFmtId="0" fontId="10" fillId="9" borderId="54" xfId="2" applyFont="1" applyFill="1" applyBorder="1" applyAlignment="1" applyProtection="1">
      <alignment horizontal="center"/>
    </xf>
    <xf numFmtId="14" fontId="10" fillId="9" borderId="55" xfId="2" applyNumberFormat="1" applyFont="1" applyFill="1" applyBorder="1" applyAlignment="1" applyProtection="1">
      <alignment horizontal="center"/>
    </xf>
    <xf numFmtId="0" fontId="45" fillId="0" borderId="41" xfId="0" applyFont="1" applyBorder="1" applyProtection="1"/>
    <xf numFmtId="49" fontId="45" fillId="0" borderId="29" xfId="0" applyNumberFormat="1" applyFont="1" applyBorder="1" applyProtection="1"/>
    <xf numFmtId="49" fontId="45" fillId="0" borderId="41" xfId="0" applyNumberFormat="1" applyFont="1" applyBorder="1" applyProtection="1"/>
    <xf numFmtId="0" fontId="45" fillId="0" borderId="28" xfId="0" applyFont="1" applyBorder="1" applyProtection="1"/>
    <xf numFmtId="0" fontId="45" fillId="0" borderId="29" xfId="0" applyFont="1" applyBorder="1" applyProtection="1"/>
    <xf numFmtId="0" fontId="46" fillId="0" borderId="51" xfId="0" applyFont="1" applyBorder="1" applyProtection="1"/>
    <xf numFmtId="0" fontId="10" fillId="0" borderId="36" xfId="2" applyFont="1" applyFill="1" applyBorder="1" applyAlignment="1" applyProtection="1">
      <alignment wrapText="1"/>
      <protection locked="0"/>
    </xf>
    <xf numFmtId="14" fontId="11" fillId="0" borderId="36" xfId="2" applyNumberFormat="1" applyFont="1" applyFill="1" applyBorder="1" applyAlignment="1" applyProtection="1">
      <alignment horizontal="center" wrapText="1"/>
      <protection locked="0"/>
    </xf>
    <xf numFmtId="0" fontId="10" fillId="0" borderId="23" xfId="2" applyFont="1" applyFill="1" applyBorder="1" applyAlignment="1" applyProtection="1">
      <alignment wrapText="1"/>
      <protection locked="0"/>
    </xf>
    <xf numFmtId="14" fontId="11" fillId="0" borderId="23" xfId="2" applyNumberFormat="1" applyFont="1" applyFill="1" applyBorder="1" applyAlignment="1" applyProtection="1">
      <alignment horizontal="center" wrapText="1"/>
      <protection locked="0"/>
    </xf>
    <xf numFmtId="0" fontId="11" fillId="0" borderId="23" xfId="0" applyFont="1" applyFill="1" applyBorder="1" applyProtection="1">
      <protection locked="0"/>
    </xf>
    <xf numFmtId="14" fontId="11" fillId="0" borderId="23" xfId="0" applyNumberFormat="1" applyFont="1" applyFill="1" applyBorder="1" applyAlignment="1" applyProtection="1">
      <alignment horizontal="center"/>
      <protection locked="0"/>
    </xf>
    <xf numFmtId="0" fontId="11" fillId="0" borderId="30" xfId="0" applyFont="1" applyFill="1" applyBorder="1" applyProtection="1">
      <protection locked="0"/>
    </xf>
    <xf numFmtId="14" fontId="11" fillId="0" borderId="30" xfId="0" applyNumberFormat="1" applyFont="1" applyFill="1" applyBorder="1" applyAlignment="1" applyProtection="1">
      <alignment horizontal="center"/>
      <protection locked="0"/>
    </xf>
    <xf numFmtId="1" fontId="11" fillId="0" borderId="42" xfId="2" applyNumberFormat="1" applyFont="1" applyFill="1" applyBorder="1" applyAlignment="1" applyProtection="1">
      <alignment horizontal="center" wrapText="1"/>
      <protection locked="0"/>
    </xf>
    <xf numFmtId="1" fontId="11" fillId="0" borderId="47" xfId="2" applyNumberFormat="1" applyFont="1" applyFill="1" applyBorder="1" applyAlignment="1" applyProtection="1">
      <alignment horizontal="center" wrapText="1"/>
      <protection locked="0"/>
    </xf>
    <xf numFmtId="1" fontId="11" fillId="0" borderId="47" xfId="0" applyNumberFormat="1" applyFont="1" applyFill="1" applyBorder="1" applyAlignment="1" applyProtection="1">
      <alignment horizontal="center"/>
      <protection locked="0"/>
    </xf>
    <xf numFmtId="1" fontId="11" fillId="0" borderId="48" xfId="0" applyNumberFormat="1" applyFont="1" applyFill="1" applyBorder="1" applyAlignment="1" applyProtection="1">
      <alignment horizontal="center"/>
      <protection locked="0"/>
    </xf>
    <xf numFmtId="0" fontId="47" fillId="0" borderId="0" xfId="0" applyFont="1" applyAlignment="1">
      <alignment horizontal="center"/>
    </xf>
    <xf numFmtId="0" fontId="44" fillId="6" borderId="23" xfId="0" applyFont="1" applyFill="1" applyBorder="1" applyAlignment="1">
      <alignment horizontal="center"/>
    </xf>
    <xf numFmtId="0" fontId="48" fillId="0" borderId="23" xfId="0" applyFont="1" applyBorder="1" applyAlignment="1" applyProtection="1">
      <alignment horizontal="center"/>
    </xf>
    <xf numFmtId="14" fontId="10" fillId="0" borderId="36" xfId="2" applyNumberFormat="1" applyFont="1" applyFill="1" applyBorder="1" applyAlignment="1" applyProtection="1">
      <alignment horizontal="left" wrapText="1"/>
      <protection locked="0"/>
    </xf>
    <xf numFmtId="14" fontId="10" fillId="0" borderId="23" xfId="2" applyNumberFormat="1" applyFont="1" applyFill="1" applyBorder="1" applyAlignment="1" applyProtection="1">
      <alignment horizontal="left" wrapText="1"/>
      <protection locked="0"/>
    </xf>
    <xf numFmtId="14" fontId="10" fillId="0" borderId="30" xfId="2" applyNumberFormat="1" applyFont="1" applyFill="1" applyBorder="1" applyAlignment="1" applyProtection="1">
      <alignment horizontal="left" wrapText="1"/>
      <protection locked="0"/>
    </xf>
    <xf numFmtId="0" fontId="10" fillId="0" borderId="41" xfId="2" applyFont="1" applyFill="1" applyBorder="1" applyAlignment="1" applyProtection="1">
      <alignment horizontal="center" wrapText="1"/>
      <protection locked="0"/>
    </xf>
    <xf numFmtId="0" fontId="10" fillId="0" borderId="28" xfId="2" applyFont="1" applyFill="1" applyBorder="1" applyAlignment="1" applyProtection="1">
      <alignment horizontal="center" wrapText="1"/>
      <protection locked="0"/>
    </xf>
    <xf numFmtId="0" fontId="10" fillId="0" borderId="29" xfId="2" applyFont="1" applyFill="1" applyBorder="1" applyAlignment="1" applyProtection="1">
      <alignment horizontal="center" wrapText="1"/>
      <protection locked="0"/>
    </xf>
    <xf numFmtId="0" fontId="15" fillId="0" borderId="25" xfId="0" applyFont="1" applyBorder="1" applyAlignment="1" applyProtection="1">
      <alignment horizontal="center" textRotation="90"/>
    </xf>
    <xf numFmtId="0" fontId="15" fillId="0" borderId="26" xfId="0" applyFont="1" applyBorder="1" applyAlignment="1" applyProtection="1">
      <alignment horizontal="center" textRotation="90"/>
    </xf>
    <xf numFmtId="0" fontId="15" fillId="0" borderId="49" xfId="0" applyFont="1" applyBorder="1" applyAlignment="1" applyProtection="1">
      <alignment horizontal="center" textRotation="90"/>
    </xf>
    <xf numFmtId="0" fontId="4" fillId="0" borderId="36" xfId="0" applyFont="1" applyBorder="1" applyAlignment="1" applyProtection="1">
      <alignment horizontal="center"/>
    </xf>
    <xf numFmtId="14" fontId="4" fillId="0" borderId="36" xfId="0" applyNumberFormat="1" applyFont="1" applyBorder="1" applyAlignment="1" applyProtection="1">
      <alignment horizontal="center"/>
    </xf>
    <xf numFmtId="0" fontId="24" fillId="0" borderId="10" xfId="0" applyFont="1" applyBorder="1" applyAlignment="1" applyProtection="1">
      <alignment horizontal="center" textRotation="90"/>
    </xf>
    <xf numFmtId="0" fontId="33" fillId="0" borderId="0" xfId="0" applyFont="1" applyAlignment="1"/>
    <xf numFmtId="0" fontId="41" fillId="0" borderId="37" xfId="0" applyFont="1" applyBorder="1" applyAlignment="1">
      <alignment horizontal="center" textRotation="90"/>
    </xf>
    <xf numFmtId="0" fontId="0" fillId="0" borderId="0" xfId="0" applyAlignment="1" applyProtection="1">
      <alignment horizontal="center" vertical="center"/>
    </xf>
    <xf numFmtId="0" fontId="14" fillId="5" borderId="36" xfId="0" applyFont="1" applyFill="1" applyBorder="1" applyAlignment="1" applyProtection="1">
      <alignment horizontal="left"/>
      <protection locked="0"/>
    </xf>
    <xf numFmtId="0" fontId="0" fillId="0" borderId="42" xfId="0" applyBorder="1" applyAlignment="1" applyProtection="1">
      <alignment horizontal="left"/>
      <protection locked="0"/>
    </xf>
    <xf numFmtId="14" fontId="14" fillId="5" borderId="23" xfId="0" applyNumberFormat="1" applyFont="1" applyFill="1" applyBorder="1" applyAlignment="1" applyProtection="1">
      <alignment horizontal="left"/>
      <protection locked="0"/>
    </xf>
    <xf numFmtId="0" fontId="0" fillId="0" borderId="47" xfId="0" applyBorder="1" applyAlignment="1" applyProtection="1">
      <alignment horizontal="left"/>
      <protection locked="0"/>
    </xf>
    <xf numFmtId="14" fontId="14" fillId="5" borderId="30" xfId="0" applyNumberFormat="1" applyFont="1" applyFill="1" applyBorder="1" applyAlignment="1" applyProtection="1">
      <alignment horizontal="left"/>
      <protection locked="0"/>
    </xf>
    <xf numFmtId="0" fontId="0" fillId="0" borderId="48" xfId="0" applyBorder="1" applyAlignment="1" applyProtection="1">
      <alignment horizontal="left"/>
      <protection locked="0"/>
    </xf>
    <xf numFmtId="49" fontId="2" fillId="0" borderId="0" xfId="0" applyNumberFormat="1" applyFont="1" applyBorder="1" applyAlignment="1" applyProtection="1">
      <alignment horizontal="left" vertical="center" wrapText="1" readingOrder="1"/>
    </xf>
    <xf numFmtId="0" fontId="3" fillId="0" borderId="0" xfId="0" applyFont="1" applyBorder="1" applyAlignment="1">
      <alignment horizontal="left" vertical="center" wrapText="1" readingOrder="1"/>
    </xf>
    <xf numFmtId="0" fontId="3" fillId="0" borderId="52" xfId="0" applyFont="1" applyBorder="1" applyAlignment="1">
      <alignment horizontal="left" vertical="center" wrapText="1" readingOrder="1"/>
    </xf>
    <xf numFmtId="0" fontId="3" fillId="0" borderId="51" xfId="0" applyFont="1" applyBorder="1" applyAlignment="1">
      <alignment horizontal="left" vertical="center" wrapText="1" readingOrder="1"/>
    </xf>
    <xf numFmtId="0" fontId="3" fillId="0" borderId="57" xfId="0" applyFont="1" applyBorder="1" applyAlignment="1">
      <alignment horizontal="left" vertical="center" wrapText="1" readingOrder="1"/>
    </xf>
    <xf numFmtId="0" fontId="9" fillId="0" borderId="17" xfId="0" applyFont="1" applyFill="1" applyBorder="1" applyAlignment="1" applyProtection="1">
      <alignment horizontal="center" vertical="center"/>
    </xf>
    <xf numFmtId="0" fontId="0" fillId="0" borderId="17" xfId="0" applyBorder="1" applyAlignment="1">
      <alignment horizontal="center" vertical="center"/>
    </xf>
    <xf numFmtId="0" fontId="1" fillId="0" borderId="0" xfId="0" applyFont="1" applyAlignment="1" applyProtection="1">
      <alignment horizontal="center"/>
    </xf>
    <xf numFmtId="0" fontId="0" fillId="0" borderId="0" xfId="0" applyAlignment="1" applyProtection="1"/>
    <xf numFmtId="0" fontId="0" fillId="0" borderId="10" xfId="0" applyBorder="1" applyAlignment="1" applyProtection="1">
      <alignment horizontal="center"/>
    </xf>
    <xf numFmtId="0" fontId="0" fillId="0" borderId="14" xfId="0" applyBorder="1" applyAlignment="1" applyProtection="1">
      <alignment horizontal="center"/>
    </xf>
    <xf numFmtId="0" fontId="4" fillId="0" borderId="1" xfId="0" applyFont="1" applyBorder="1" applyAlignment="1" applyProtection="1">
      <protection locked="0"/>
    </xf>
    <xf numFmtId="0" fontId="0" fillId="0" borderId="10" xfId="0" applyBorder="1" applyAlignment="1"/>
    <xf numFmtId="0" fontId="0" fillId="0" borderId="14" xfId="0" applyBorder="1" applyAlignment="1"/>
    <xf numFmtId="0" fontId="0" fillId="0" borderId="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4" fillId="0" borderId="25" xfId="0" applyFont="1" applyBorder="1" applyAlignment="1" applyProtection="1">
      <protection locked="0"/>
    </xf>
    <xf numFmtId="0" fontId="0" fillId="0" borderId="27" xfId="0" applyBorder="1" applyAlignment="1"/>
    <xf numFmtId="0" fontId="0" fillId="0" borderId="43" xfId="0" applyBorder="1" applyAlignment="1"/>
    <xf numFmtId="0" fontId="4" fillId="0" borderId="49" xfId="0" applyFont="1" applyBorder="1" applyAlignment="1" applyProtection="1">
      <protection locked="0"/>
    </xf>
    <xf numFmtId="0" fontId="0" fillId="0" borderId="56" xfId="0" applyBorder="1" applyAlignment="1"/>
    <xf numFmtId="0" fontId="0" fillId="0" borderId="45" xfId="0" applyBorder="1" applyAlignment="1"/>
    <xf numFmtId="0" fontId="4" fillId="0" borderId="4" xfId="0" applyFont="1" applyBorder="1" applyAlignment="1" applyProtection="1"/>
    <xf numFmtId="0" fontId="0" fillId="0" borderId="69" xfId="0" applyBorder="1" applyAlignment="1" applyProtection="1"/>
    <xf numFmtId="0" fontId="0" fillId="0" borderId="70" xfId="0" applyBorder="1" applyAlignment="1" applyProtection="1"/>
    <xf numFmtId="0" fontId="4" fillId="0" borderId="70" xfId="0" applyFont="1" applyBorder="1" applyAlignment="1" applyProtection="1"/>
    <xf numFmtId="0" fontId="32" fillId="0" borderId="0" xfId="0" applyFont="1" applyBorder="1" applyAlignment="1" applyProtection="1">
      <alignment horizontal="center"/>
    </xf>
    <xf numFmtId="0" fontId="32" fillId="0" borderId="0" xfId="0" applyFont="1" applyBorder="1" applyAlignment="1" applyProtection="1"/>
    <xf numFmtId="0" fontId="4" fillId="0" borderId="5" xfId="0" applyFont="1" applyBorder="1" applyAlignment="1" applyProtection="1"/>
    <xf numFmtId="0" fontId="0" fillId="0" borderId="67" xfId="0" applyBorder="1" applyAlignment="1" applyProtection="1"/>
    <xf numFmtId="0" fontId="0" fillId="0" borderId="68" xfId="0" applyBorder="1" applyAlignment="1" applyProtection="1"/>
    <xf numFmtId="0" fontId="15" fillId="0" borderId="15" xfId="0" applyFont="1" applyBorder="1" applyAlignment="1" applyProtection="1">
      <alignment horizontal="center"/>
    </xf>
    <xf numFmtId="0" fontId="0" fillId="0" borderId="19" xfId="0" applyBorder="1" applyAlignment="1" applyProtection="1">
      <alignment horizontal="center"/>
    </xf>
    <xf numFmtId="0" fontId="4" fillId="0" borderId="68" xfId="0" applyFont="1" applyBorder="1" applyAlignment="1" applyProtection="1"/>
    <xf numFmtId="0" fontId="0" fillId="0" borderId="71" xfId="0" applyBorder="1" applyAlignment="1" applyProtection="1"/>
    <xf numFmtId="0" fontId="0" fillId="0" borderId="72" xfId="0" applyBorder="1" applyAlignment="1" applyProtection="1"/>
    <xf numFmtId="0" fontId="4" fillId="0" borderId="72" xfId="0" applyFont="1" applyBorder="1" applyAlignment="1" applyProtection="1"/>
    <xf numFmtId="0" fontId="2" fillId="0" borderId="10" xfId="0" applyFont="1" applyBorder="1" applyAlignment="1" applyProtection="1">
      <alignment horizontal="center"/>
    </xf>
    <xf numFmtId="0" fontId="15" fillId="0" borderId="60" xfId="0" applyFont="1" applyBorder="1" applyAlignment="1" applyProtection="1">
      <alignment horizontal="center"/>
    </xf>
    <xf numFmtId="0" fontId="2" fillId="0" borderId="62" xfId="0" applyFont="1" applyBorder="1" applyAlignment="1" applyProtection="1">
      <alignment horizontal="center"/>
    </xf>
    <xf numFmtId="0" fontId="32" fillId="8" borderId="0" xfId="0" applyFont="1" applyFill="1" applyBorder="1" applyAlignment="1" applyProtection="1">
      <alignment horizontal="center"/>
    </xf>
    <xf numFmtId="0" fontId="2" fillId="0" borderId="14" xfId="0" applyFont="1" applyBorder="1" applyAlignment="1" applyProtection="1">
      <alignment horizontal="center"/>
    </xf>
    <xf numFmtId="0" fontId="2" fillId="0" borderId="61" xfId="0" applyFont="1" applyBorder="1" applyAlignment="1" applyProtection="1">
      <alignment horizontal="center"/>
    </xf>
    <xf numFmtId="0" fontId="2" fillId="0" borderId="63" xfId="0" applyFont="1" applyBorder="1" applyAlignment="1" applyProtection="1">
      <alignment horizontal="center"/>
    </xf>
    <xf numFmtId="0" fontId="0" fillId="0" borderId="1" xfId="0" applyBorder="1" applyAlignment="1" applyProtection="1">
      <protection locked="0"/>
    </xf>
    <xf numFmtId="0" fontId="0" fillId="0" borderId="10" xfId="0" applyBorder="1" applyAlignment="1" applyProtection="1">
      <protection locked="0"/>
    </xf>
    <xf numFmtId="0" fontId="0" fillId="0" borderId="14" xfId="0" applyBorder="1" applyAlignment="1" applyProtection="1">
      <protection locked="0"/>
    </xf>
    <xf numFmtId="0" fontId="0" fillId="0" borderId="2" xfId="0" applyBorder="1" applyAlignment="1" applyProtection="1">
      <protection locked="0"/>
    </xf>
    <xf numFmtId="0" fontId="0" fillId="0" borderId="0" xfId="0" applyBorder="1" applyAlignment="1" applyProtection="1">
      <protection locked="0"/>
    </xf>
    <xf numFmtId="0" fontId="0" fillId="0" borderId="11" xfId="0" applyBorder="1" applyAlignment="1" applyProtection="1">
      <protection locked="0"/>
    </xf>
    <xf numFmtId="0" fontId="0" fillId="0" borderId="3"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4" fillId="0" borderId="5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58" xfId="0" applyBorder="1" applyAlignment="1"/>
    <xf numFmtId="0" fontId="0" fillId="0" borderId="0" xfId="0" applyAlignment="1"/>
    <xf numFmtId="0" fontId="0" fillId="0" borderId="65" xfId="0" applyBorder="1" applyAlignment="1"/>
    <xf numFmtId="0" fontId="0" fillId="0" borderId="59" xfId="0" applyBorder="1" applyAlignment="1"/>
    <xf numFmtId="0" fontId="0" fillId="0" borderId="66" xfId="0" applyBorder="1" applyAlignment="1"/>
    <xf numFmtId="0" fontId="4"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64" xfId="0" applyFont="1" applyBorder="1" applyAlignment="1" applyProtection="1">
      <alignment horizontal="center"/>
      <protection locked="0"/>
    </xf>
    <xf numFmtId="0" fontId="0" fillId="0" borderId="2" xfId="0" applyBorder="1" applyAlignment="1"/>
    <xf numFmtId="0" fontId="0" fillId="0" borderId="3" xfId="0" applyBorder="1" applyAlignment="1"/>
    <xf numFmtId="0" fontId="3" fillId="0" borderId="16" xfId="0" applyFont="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19" fillId="0" borderId="50" xfId="0" applyFont="1" applyBorder="1" applyAlignment="1" applyProtection="1">
      <alignment horizontal="center"/>
      <protection locked="0"/>
    </xf>
    <xf numFmtId="0" fontId="0" fillId="0" borderId="14" xfId="0" applyBorder="1" applyAlignment="1" applyProtection="1">
      <alignment horizontal="center"/>
      <protection locked="0"/>
    </xf>
    <xf numFmtId="0" fontId="32" fillId="0" borderId="17"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25" fillId="0" borderId="16" xfId="0" applyFont="1" applyBorder="1" applyAlignment="1" applyProtection="1">
      <alignment horizontal="center"/>
    </xf>
    <xf numFmtId="0" fontId="4" fillId="0" borderId="17" xfId="0" applyFont="1" applyBorder="1" applyAlignment="1" applyProtection="1">
      <alignment horizontal="center"/>
    </xf>
    <xf numFmtId="0" fontId="4" fillId="0" borderId="18" xfId="0" applyFont="1" applyBorder="1" applyAlignment="1" applyProtection="1">
      <alignment horizontal="center"/>
    </xf>
    <xf numFmtId="0" fontId="4" fillId="0" borderId="17" xfId="0" applyFont="1" applyBorder="1" applyAlignment="1" applyProtection="1"/>
    <xf numFmtId="0" fontId="4" fillId="0" borderId="18" xfId="0" applyFont="1" applyBorder="1" applyAlignment="1" applyProtection="1"/>
    <xf numFmtId="0" fontId="16" fillId="0" borderId="0" xfId="0" applyFont="1" applyBorder="1" applyAlignment="1"/>
    <xf numFmtId="0" fontId="29" fillId="0" borderId="0" xfId="0" applyFont="1" applyBorder="1" applyAlignment="1"/>
    <xf numFmtId="0" fontId="25" fillId="0" borderId="18" xfId="0" applyFont="1" applyBorder="1" applyAlignment="1" applyProtection="1">
      <alignment horizontal="center"/>
    </xf>
    <xf numFmtId="0" fontId="20" fillId="8" borderId="0" xfId="0" applyFont="1" applyFill="1" applyBorder="1" applyAlignment="1">
      <alignment horizontal="center"/>
    </xf>
    <xf numFmtId="0" fontId="0" fillId="0" borderId="50" xfId="0" applyBorder="1" applyAlignment="1" applyProtection="1">
      <alignment horizontal="center"/>
      <protection locked="0"/>
    </xf>
    <xf numFmtId="0" fontId="15" fillId="11" borderId="36" xfId="0" applyFont="1" applyFill="1" applyBorder="1" applyAlignment="1">
      <alignment horizontal="center"/>
    </xf>
    <xf numFmtId="0" fontId="15" fillId="11" borderId="42" xfId="0"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15" fillId="0" borderId="41" xfId="0" applyFont="1" applyBorder="1" applyAlignment="1">
      <alignment horizontal="center"/>
    </xf>
    <xf numFmtId="0" fontId="0" fillId="0" borderId="36" xfId="0" applyBorder="1" applyAlignment="1">
      <alignment horizontal="center"/>
    </xf>
    <xf numFmtId="0" fontId="5" fillId="0" borderId="28" xfId="0" applyFont="1" applyBorder="1" applyAlignment="1"/>
    <xf numFmtId="0" fontId="5" fillId="0" borderId="23" xfId="0" applyFont="1" applyBorder="1" applyAlignment="1"/>
    <xf numFmtId="0" fontId="5" fillId="0" borderId="47" xfId="0" applyFont="1" applyBorder="1" applyAlignment="1"/>
    <xf numFmtId="0" fontId="5" fillId="0" borderId="28" xfId="0" applyFont="1" applyBorder="1" applyAlignment="1">
      <alignment horizontal="left"/>
    </xf>
    <xf numFmtId="0" fontId="5" fillId="0" borderId="28" xfId="0" applyFont="1" applyBorder="1" applyAlignment="1">
      <alignment horizontal="left" vertical="center"/>
    </xf>
    <xf numFmtId="0" fontId="5" fillId="0" borderId="2" xfId="0" applyFont="1" applyBorder="1" applyAlignment="1"/>
    <xf numFmtId="0" fontId="5" fillId="0" borderId="0" xfId="0" applyFont="1" applyBorder="1" applyAlignment="1"/>
    <xf numFmtId="0" fontId="5" fillId="0" borderId="11" xfId="0" applyFont="1" applyBorder="1" applyAlignment="1"/>
    <xf numFmtId="0" fontId="5" fillId="0" borderId="2" xfId="0" applyFont="1" applyBorder="1" applyAlignment="1">
      <alignment vertical="center"/>
    </xf>
    <xf numFmtId="0" fontId="0" fillId="0" borderId="23" xfId="0" applyBorder="1" applyAlignment="1"/>
    <xf numFmtId="0" fontId="0" fillId="0" borderId="47" xfId="0" applyBorder="1" applyAlignment="1"/>
    <xf numFmtId="0" fontId="15" fillId="10" borderId="21" xfId="0" applyFont="1" applyFill="1" applyBorder="1" applyAlignment="1">
      <alignment horizontal="center"/>
    </xf>
    <xf numFmtId="0" fontId="15" fillId="10" borderId="19"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5" fillId="0" borderId="1" xfId="0" applyFont="1" applyBorder="1" applyAlignment="1">
      <alignment horizontal="center"/>
    </xf>
    <xf numFmtId="0" fontId="15" fillId="0" borderId="10" xfId="0" applyFont="1" applyBorder="1" applyAlignment="1">
      <alignment horizontal="center"/>
    </xf>
    <xf numFmtId="0" fontId="15" fillId="0" borderId="28" xfId="0" applyFont="1" applyBorder="1" applyAlignment="1" applyProtection="1">
      <alignment horizontal="center"/>
    </xf>
    <xf numFmtId="0" fontId="15" fillId="0" borderId="23" xfId="0" applyFont="1" applyBorder="1" applyAlignment="1"/>
    <xf numFmtId="0" fontId="2" fillId="0" borderId="23" xfId="0" applyFont="1" applyBorder="1" applyAlignment="1"/>
    <xf numFmtId="0" fontId="2" fillId="0" borderId="47" xfId="0" applyFont="1" applyBorder="1" applyAlignment="1"/>
    <xf numFmtId="0" fontId="27" fillId="0" borderId="4" xfId="0" applyFont="1" applyBorder="1" applyAlignment="1">
      <alignment horizontal="left"/>
    </xf>
    <xf numFmtId="0" fontId="0" fillId="0" borderId="69" xfId="0" applyBorder="1" applyAlignment="1"/>
    <xf numFmtId="0" fontId="0" fillId="0" borderId="70" xfId="0" applyBorder="1" applyAlignment="1"/>
    <xf numFmtId="0" fontId="4" fillId="0" borderId="28" xfId="0" applyFont="1" applyBorder="1" applyAlignment="1" applyProtection="1">
      <alignment horizontal="left" vertical="top" wrapText="1"/>
    </xf>
    <xf numFmtId="0" fontId="4" fillId="0" borderId="23" xfId="0" applyFont="1" applyBorder="1" applyAlignment="1">
      <alignment horizontal="left" vertical="top" wrapText="1"/>
    </xf>
    <xf numFmtId="0" fontId="11" fillId="0" borderId="23" xfId="0" applyFont="1" applyBorder="1" applyAlignment="1">
      <alignment horizontal="left" vertical="top" wrapText="1"/>
    </xf>
    <xf numFmtId="0" fontId="11" fillId="0" borderId="23" xfId="0" applyFont="1" applyBorder="1" applyAlignment="1"/>
    <xf numFmtId="0" fontId="11" fillId="0" borderId="47" xfId="0" applyFont="1" applyBorder="1" applyAlignment="1"/>
    <xf numFmtId="0" fontId="11" fillId="0" borderId="28" xfId="0" applyFont="1" applyBorder="1" applyAlignment="1">
      <alignment horizontal="left" vertical="top" wrapText="1"/>
    </xf>
    <xf numFmtId="0" fontId="11" fillId="0" borderId="29" xfId="0" applyFont="1" applyBorder="1" applyAlignment="1"/>
    <xf numFmtId="0" fontId="11" fillId="0" borderId="30" xfId="0" applyFont="1" applyBorder="1" applyAlignment="1"/>
    <xf numFmtId="0" fontId="11" fillId="0" borderId="48" xfId="0" applyFont="1" applyBorder="1" applyAlignment="1"/>
    <xf numFmtId="0" fontId="5" fillId="0" borderId="3" xfId="0" applyFont="1" applyBorder="1" applyAlignment="1"/>
    <xf numFmtId="0" fontId="5" fillId="0" borderId="12" xfId="0" applyFont="1" applyBorder="1" applyAlignment="1"/>
    <xf numFmtId="0" fontId="5" fillId="0" borderId="13" xfId="0" applyFont="1" applyBorder="1" applyAlignment="1"/>
    <xf numFmtId="0" fontId="40" fillId="0" borderId="37" xfId="0" applyFont="1" applyBorder="1" applyAlignment="1" applyProtection="1">
      <alignment horizontal="center" vertical="center" textRotation="90" wrapText="1"/>
    </xf>
    <xf numFmtId="0" fontId="34" fillId="0" borderId="49" xfId="0" applyFont="1" applyFill="1" applyBorder="1" applyAlignment="1" applyProtection="1">
      <alignment horizontal="center" vertical="center" wrapText="1"/>
    </xf>
    <xf numFmtId="0" fontId="0" fillId="0" borderId="56" xfId="0" applyBorder="1" applyAlignment="1">
      <alignment horizontal="center" vertical="center"/>
    </xf>
    <xf numFmtId="0" fontId="0" fillId="0" borderId="8" xfId="0" applyBorder="1" applyAlignment="1">
      <alignment horizontal="center" vertical="center"/>
    </xf>
    <xf numFmtId="0" fontId="35" fillId="0" borderId="26"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0" fillId="0" borderId="0" xfId="0" applyAlignment="1" applyProtection="1">
      <alignment horizontal="center"/>
    </xf>
    <xf numFmtId="0" fontId="0" fillId="0" borderId="12" xfId="0" applyBorder="1" applyAlignment="1" applyProtection="1">
      <alignment horizontal="center" vertical="center"/>
    </xf>
    <xf numFmtId="0" fontId="25" fillId="0" borderId="23" xfId="0" applyFont="1" applyBorder="1" applyAlignment="1" applyProtection="1">
      <alignment horizontal="center"/>
    </xf>
    <xf numFmtId="0" fontId="0" fillId="0" borderId="23" xfId="0" applyBorder="1" applyAlignment="1" applyProtection="1">
      <alignment horizontal="center"/>
    </xf>
    <xf numFmtId="0" fontId="4" fillId="0" borderId="73" xfId="0" applyFont="1" applyBorder="1" applyAlignment="1" applyProtection="1">
      <alignment horizontal="center"/>
      <protection locked="0"/>
    </xf>
    <xf numFmtId="0" fontId="0" fillId="0" borderId="74" xfId="0" applyBorder="1" applyAlignment="1" applyProtection="1">
      <alignment horizontal="center"/>
      <protection locked="0"/>
    </xf>
    <xf numFmtId="0" fontId="0" fillId="0" borderId="75" xfId="0" applyBorder="1" applyAlignment="1"/>
    <xf numFmtId="0" fontId="0" fillId="0" borderId="76" xfId="0" applyBorder="1" applyAlignment="1"/>
    <xf numFmtId="0" fontId="4" fillId="0" borderId="34" xfId="0" applyFont="1" applyBorder="1" applyAlignment="1" applyProtection="1">
      <alignment horizontal="center"/>
      <protection locked="0"/>
    </xf>
    <xf numFmtId="0" fontId="4" fillId="0" borderId="74" xfId="0" applyFont="1" applyBorder="1" applyAlignment="1" applyProtection="1">
      <alignment horizontal="center"/>
      <protection locked="0"/>
    </xf>
    <xf numFmtId="0" fontId="0" fillId="0" borderId="71" xfId="0" applyBorder="1" applyAlignment="1"/>
    <xf numFmtId="0" fontId="0" fillId="0" borderId="73" xfId="0" applyBorder="1" applyAlignment="1" applyProtection="1">
      <alignment horizontal="center"/>
      <protection locked="0"/>
    </xf>
    <xf numFmtId="0" fontId="0" fillId="0" borderId="34" xfId="0" applyBorder="1" applyAlignment="1" applyProtection="1">
      <alignment horizontal="center"/>
      <protection locked="0"/>
    </xf>
    <xf numFmtId="0" fontId="32" fillId="0" borderId="12" xfId="0" applyFont="1" applyFill="1" applyBorder="1" applyAlignment="1" applyProtection="1">
      <alignment horizontal="center"/>
    </xf>
    <xf numFmtId="0" fontId="3" fillId="0" borderId="12" xfId="0" applyFont="1" applyBorder="1" applyAlignment="1" applyProtection="1"/>
    <xf numFmtId="0" fontId="25" fillId="0" borderId="23" xfId="0" applyFont="1" applyBorder="1" applyAlignment="1" applyProtection="1">
      <alignment horizontal="center"/>
      <protection locked="0"/>
    </xf>
    <xf numFmtId="0" fontId="0" fillId="0" borderId="23" xfId="0" applyBorder="1" applyAlignment="1" applyProtection="1">
      <protection locked="0"/>
    </xf>
  </cellXfs>
  <cellStyles count="3">
    <cellStyle name="Normal" xfId="0" builtinId="0"/>
    <cellStyle name="Standard_JVB-Liste" xfId="1"/>
    <cellStyle name="Standard_Tabelle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xdr:colOff>
      <xdr:row>0</xdr:row>
      <xdr:rowOff>106680</xdr:rowOff>
    </xdr:from>
    <xdr:to>
      <xdr:col>10</xdr:col>
      <xdr:colOff>327660</xdr:colOff>
      <xdr:row>2</xdr:row>
      <xdr:rowOff>137160</xdr:rowOff>
    </xdr:to>
    <xdr:pic>
      <xdr:nvPicPr>
        <xdr:cNvPr id="204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100060" y="76200"/>
          <a:ext cx="807720" cy="297180"/>
        </a:xfrm>
        <a:prstGeom prst="rect">
          <a:avLst/>
        </a:prstGeom>
        <a:noFill/>
        <a:ln w="9525">
          <a:noFill/>
          <a:miter lim="800000"/>
          <a:headEnd/>
          <a:tailEnd/>
        </a:ln>
      </xdr:spPr>
    </xdr:pic>
    <xdr:clientData/>
  </xdr:twoCellAnchor>
  <xdr:twoCellAnchor editAs="oneCell">
    <xdr:from>
      <xdr:col>0</xdr:col>
      <xdr:colOff>289560</xdr:colOff>
      <xdr:row>0</xdr:row>
      <xdr:rowOff>22860</xdr:rowOff>
    </xdr:from>
    <xdr:to>
      <xdr:col>1</xdr:col>
      <xdr:colOff>419100</xdr:colOff>
      <xdr:row>3</xdr:row>
      <xdr:rowOff>30480</xdr:rowOff>
    </xdr:to>
    <xdr:pic>
      <xdr:nvPicPr>
        <xdr:cNvPr id="2050"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13360" y="22860"/>
          <a:ext cx="419100" cy="40386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15240</xdr:colOff>
      <xdr:row>0</xdr:row>
      <xdr:rowOff>60960</xdr:rowOff>
    </xdr:from>
    <xdr:to>
      <xdr:col>32</xdr:col>
      <xdr:colOff>0</xdr:colOff>
      <xdr:row>2</xdr:row>
      <xdr:rowOff>121920</xdr:rowOff>
    </xdr:to>
    <xdr:pic>
      <xdr:nvPicPr>
        <xdr:cNvPr id="307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917180" y="60960"/>
          <a:ext cx="807720" cy="29718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22860</xdr:rowOff>
    </xdr:to>
    <xdr:pic>
      <xdr:nvPicPr>
        <xdr:cNvPr id="307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11480" y="22860"/>
          <a:ext cx="419100" cy="39624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137160</xdr:colOff>
      <xdr:row>0</xdr:row>
      <xdr:rowOff>53340</xdr:rowOff>
    </xdr:from>
    <xdr:to>
      <xdr:col>39</xdr:col>
      <xdr:colOff>106680</xdr:colOff>
      <xdr:row>2</xdr:row>
      <xdr:rowOff>106680</xdr:rowOff>
    </xdr:to>
    <xdr:pic>
      <xdr:nvPicPr>
        <xdr:cNvPr id="409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084820" y="53340"/>
          <a:ext cx="807720" cy="28956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53340</xdr:rowOff>
    </xdr:to>
    <xdr:pic>
      <xdr:nvPicPr>
        <xdr:cNvPr id="409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396240" y="22860"/>
          <a:ext cx="419100" cy="39624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160020</xdr:colOff>
      <xdr:row>1</xdr:row>
      <xdr:rowOff>22860</xdr:rowOff>
    </xdr:from>
    <xdr:to>
      <xdr:col>16</xdr:col>
      <xdr:colOff>175260</xdr:colOff>
      <xdr:row>1</xdr:row>
      <xdr:rowOff>320040</xdr:rowOff>
    </xdr:to>
    <xdr:pic>
      <xdr:nvPicPr>
        <xdr:cNvPr id="512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244840" y="99060"/>
          <a:ext cx="807720" cy="297180"/>
        </a:xfrm>
        <a:prstGeom prst="rect">
          <a:avLst/>
        </a:prstGeom>
        <a:noFill/>
        <a:ln w="9525">
          <a:noFill/>
          <a:miter lim="800000"/>
          <a:headEnd/>
          <a:tailEnd/>
        </a:ln>
      </xdr:spPr>
    </xdr:pic>
    <xdr:clientData/>
  </xdr:twoCellAnchor>
  <xdr:twoCellAnchor editAs="oneCell">
    <xdr:from>
      <xdr:col>1</xdr:col>
      <xdr:colOff>144780</xdr:colOff>
      <xdr:row>0</xdr:row>
      <xdr:rowOff>38100</xdr:rowOff>
    </xdr:from>
    <xdr:to>
      <xdr:col>1</xdr:col>
      <xdr:colOff>563880</xdr:colOff>
      <xdr:row>1</xdr:row>
      <xdr:rowOff>358140</xdr:rowOff>
    </xdr:to>
    <xdr:pic>
      <xdr:nvPicPr>
        <xdr:cNvPr id="5122"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358140" y="38100"/>
          <a:ext cx="419100" cy="39624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Tabelle1" enableFormatConditionsCalculation="0">
    <tabColor indexed="10"/>
  </sheetPr>
  <dimension ref="A1:H300"/>
  <sheetViews>
    <sheetView tabSelected="1" zoomScale="120" workbookViewId="0">
      <selection activeCell="A2" sqref="A2"/>
    </sheetView>
  </sheetViews>
  <sheetFormatPr defaultColWidth="11.77734375" defaultRowHeight="16.95" customHeight="1"/>
  <cols>
    <col min="1" max="1" width="14.6640625" style="17" customWidth="1"/>
    <col min="2" max="3" width="40.77734375" style="16" customWidth="1"/>
    <col min="4" max="4" width="22.33203125" style="18" customWidth="1"/>
    <col min="5" max="5" width="16.6640625" style="19" customWidth="1"/>
    <col min="6" max="6" width="12.44140625" style="187" customWidth="1"/>
    <col min="7" max="7" width="29.109375" style="143" customWidth="1"/>
    <col min="8" max="8" width="36.44140625" style="143" customWidth="1"/>
    <col min="9" max="12" width="6.77734375" style="16" customWidth="1"/>
    <col min="13" max="16384" width="11.77734375" style="16"/>
  </cols>
  <sheetData>
    <row r="1" spans="1:8" ht="16.95" customHeight="1" thickBot="1">
      <c r="A1" s="262" t="s">
        <v>5</v>
      </c>
      <c r="B1" s="263" t="s">
        <v>2</v>
      </c>
      <c r="C1" s="263" t="s">
        <v>3</v>
      </c>
      <c r="D1" s="264" t="s">
        <v>22</v>
      </c>
      <c r="E1" s="261" t="s">
        <v>267</v>
      </c>
      <c r="F1" s="192"/>
      <c r="G1" s="188" t="s">
        <v>23</v>
      </c>
      <c r="H1" s="188" t="s">
        <v>24</v>
      </c>
    </row>
    <row r="2" spans="1:8" ht="16.95" customHeight="1">
      <c r="A2" s="289"/>
      <c r="B2" s="271"/>
      <c r="C2" s="286"/>
      <c r="D2" s="272"/>
      <c r="E2" s="279"/>
      <c r="F2" s="260" t="str">
        <f>IF(AND(E2=1,$B$24-D2&lt;4748),"Mindestalter 13!",IF(AND(OR(E2=3,E2=2),$B$24-D2&lt;4018),"Mindestalter 11!",IF(AND(OR(E2=5,E2=4),$B$24-D2&lt;2920),"Mindestalter 8!","")))</f>
        <v/>
      </c>
      <c r="G2" s="189"/>
      <c r="H2" s="190"/>
    </row>
    <row r="3" spans="1:8" ht="16.95" customHeight="1">
      <c r="A3" s="290"/>
      <c r="B3" s="273"/>
      <c r="C3" s="287"/>
      <c r="D3" s="274"/>
      <c r="E3" s="280"/>
      <c r="F3" s="260" t="str">
        <f t="shared" ref="F3:F21" si="0">IF(AND(E3=1,$B$24-D3&lt;4748),"Mindestalter 13!",IF(AND(OR(E3=3,E3=2),$B$24-D3&lt;4018),"Mindestalter 11!",IF(AND(OR(E3=5,E3=4),$B$24-D3&lt;2920),"Mindestalter 8!","")))</f>
        <v/>
      </c>
      <c r="G3" s="189" t="s">
        <v>268</v>
      </c>
      <c r="H3" s="190" t="s">
        <v>25</v>
      </c>
    </row>
    <row r="4" spans="1:8" ht="16.95" customHeight="1">
      <c r="A4" s="290"/>
      <c r="B4" s="273"/>
      <c r="C4" s="287"/>
      <c r="D4" s="274"/>
      <c r="E4" s="280"/>
      <c r="F4" s="260" t="str">
        <f t="shared" si="0"/>
        <v/>
      </c>
      <c r="G4" s="189" t="s">
        <v>451</v>
      </c>
      <c r="H4" s="190" t="s">
        <v>26</v>
      </c>
    </row>
    <row r="5" spans="1:8" ht="16.95" customHeight="1">
      <c r="A5" s="290"/>
      <c r="B5" s="275"/>
      <c r="C5" s="287"/>
      <c r="D5" s="276"/>
      <c r="E5" s="281"/>
      <c r="F5" s="260" t="str">
        <f t="shared" si="0"/>
        <v/>
      </c>
      <c r="G5" s="189" t="s">
        <v>269</v>
      </c>
      <c r="H5" s="190" t="s">
        <v>27</v>
      </c>
    </row>
    <row r="6" spans="1:8" ht="16.95" customHeight="1">
      <c r="A6" s="290"/>
      <c r="B6" s="275"/>
      <c r="C6" s="287"/>
      <c r="D6" s="276"/>
      <c r="E6" s="281"/>
      <c r="F6" s="260" t="str">
        <f t="shared" si="0"/>
        <v/>
      </c>
      <c r="G6" s="189" t="s">
        <v>270</v>
      </c>
      <c r="H6" s="190" t="s">
        <v>28</v>
      </c>
    </row>
    <row r="7" spans="1:8" ht="16.95" customHeight="1">
      <c r="A7" s="290"/>
      <c r="B7" s="275"/>
      <c r="C7" s="287"/>
      <c r="D7" s="276"/>
      <c r="E7" s="281"/>
      <c r="F7" s="260" t="str">
        <f t="shared" si="0"/>
        <v/>
      </c>
      <c r="G7" s="189" t="s">
        <v>452</v>
      </c>
      <c r="H7" s="190" t="s">
        <v>29</v>
      </c>
    </row>
    <row r="8" spans="1:8" ht="16.95" customHeight="1">
      <c r="A8" s="290"/>
      <c r="B8" s="275"/>
      <c r="C8" s="287"/>
      <c r="D8" s="276"/>
      <c r="E8" s="281"/>
      <c r="F8" s="260" t="str">
        <f t="shared" si="0"/>
        <v/>
      </c>
      <c r="G8" s="189" t="s">
        <v>271</v>
      </c>
      <c r="H8" s="190" t="s">
        <v>30</v>
      </c>
    </row>
    <row r="9" spans="1:8" ht="16.95" customHeight="1">
      <c r="A9" s="290"/>
      <c r="B9" s="275"/>
      <c r="C9" s="287"/>
      <c r="D9" s="276"/>
      <c r="E9" s="281"/>
      <c r="F9" s="260" t="str">
        <f t="shared" si="0"/>
        <v/>
      </c>
      <c r="G9" s="189" t="s">
        <v>272</v>
      </c>
      <c r="H9" s="190" t="s">
        <v>31</v>
      </c>
    </row>
    <row r="10" spans="1:8" ht="16.95" customHeight="1">
      <c r="A10" s="290"/>
      <c r="B10" s="275"/>
      <c r="C10" s="287"/>
      <c r="D10" s="276"/>
      <c r="E10" s="281"/>
      <c r="F10" s="260" t="str">
        <f t="shared" si="0"/>
        <v/>
      </c>
      <c r="G10" s="189" t="s">
        <v>273</v>
      </c>
      <c r="H10" s="190" t="s">
        <v>32</v>
      </c>
    </row>
    <row r="11" spans="1:8" ht="16.95" customHeight="1">
      <c r="A11" s="290"/>
      <c r="B11" s="275"/>
      <c r="C11" s="287"/>
      <c r="D11" s="276"/>
      <c r="E11" s="281"/>
      <c r="F11" s="260" t="str">
        <f t="shared" si="0"/>
        <v/>
      </c>
      <c r="G11" s="189" t="s">
        <v>274</v>
      </c>
      <c r="H11" s="190" t="s">
        <v>33</v>
      </c>
    </row>
    <row r="12" spans="1:8" ht="16.95" customHeight="1">
      <c r="A12" s="290"/>
      <c r="B12" s="275"/>
      <c r="C12" s="287"/>
      <c r="D12" s="276"/>
      <c r="E12" s="281"/>
      <c r="F12" s="260" t="str">
        <f t="shared" si="0"/>
        <v/>
      </c>
      <c r="G12" s="189" t="s">
        <v>275</v>
      </c>
      <c r="H12" s="190" t="s">
        <v>34</v>
      </c>
    </row>
    <row r="13" spans="1:8" ht="16.95" customHeight="1">
      <c r="A13" s="290"/>
      <c r="B13" s="275"/>
      <c r="C13" s="287"/>
      <c r="D13" s="276"/>
      <c r="E13" s="281"/>
      <c r="F13" s="260" t="str">
        <f t="shared" si="0"/>
        <v/>
      </c>
      <c r="G13" s="189" t="s">
        <v>276</v>
      </c>
      <c r="H13" s="190" t="s">
        <v>35</v>
      </c>
    </row>
    <row r="14" spans="1:8" ht="16.95" customHeight="1">
      <c r="A14" s="290"/>
      <c r="B14" s="275"/>
      <c r="C14" s="287"/>
      <c r="D14" s="276"/>
      <c r="E14" s="281"/>
      <c r="F14" s="260" t="str">
        <f t="shared" si="0"/>
        <v/>
      </c>
      <c r="G14" s="189" t="s">
        <v>277</v>
      </c>
      <c r="H14" s="190" t="s">
        <v>36</v>
      </c>
    </row>
    <row r="15" spans="1:8" ht="16.95" customHeight="1">
      <c r="A15" s="290"/>
      <c r="B15" s="275"/>
      <c r="C15" s="287"/>
      <c r="D15" s="276"/>
      <c r="E15" s="281"/>
      <c r="F15" s="260" t="str">
        <f t="shared" si="0"/>
        <v/>
      </c>
      <c r="G15" s="189" t="s">
        <v>278</v>
      </c>
      <c r="H15" s="190" t="s">
        <v>37</v>
      </c>
    </row>
    <row r="16" spans="1:8" ht="16.95" customHeight="1">
      <c r="A16" s="290"/>
      <c r="B16" s="275"/>
      <c r="C16" s="287"/>
      <c r="D16" s="276"/>
      <c r="E16" s="281"/>
      <c r="F16" s="260" t="str">
        <f t="shared" si="0"/>
        <v/>
      </c>
      <c r="G16" s="189" t="s">
        <v>453</v>
      </c>
      <c r="H16" s="190" t="s">
        <v>38</v>
      </c>
    </row>
    <row r="17" spans="1:8" ht="16.95" customHeight="1">
      <c r="A17" s="290"/>
      <c r="B17" s="275"/>
      <c r="C17" s="287"/>
      <c r="D17" s="276"/>
      <c r="E17" s="281"/>
      <c r="F17" s="260" t="str">
        <f t="shared" si="0"/>
        <v/>
      </c>
      <c r="G17" s="189" t="s">
        <v>484</v>
      </c>
      <c r="H17" s="190" t="s">
        <v>39</v>
      </c>
    </row>
    <row r="18" spans="1:8" ht="16.95" customHeight="1">
      <c r="A18" s="290"/>
      <c r="B18" s="275"/>
      <c r="C18" s="287"/>
      <c r="D18" s="276"/>
      <c r="E18" s="281"/>
      <c r="F18" s="260" t="str">
        <f t="shared" si="0"/>
        <v/>
      </c>
      <c r="G18" s="189" t="s">
        <v>279</v>
      </c>
      <c r="H18" s="190" t="s">
        <v>40</v>
      </c>
    </row>
    <row r="19" spans="1:8" ht="16.95" customHeight="1">
      <c r="A19" s="290"/>
      <c r="B19" s="275"/>
      <c r="C19" s="287"/>
      <c r="D19" s="276"/>
      <c r="E19" s="281"/>
      <c r="F19" s="260" t="str">
        <f t="shared" si="0"/>
        <v/>
      </c>
      <c r="G19" s="189" t="s">
        <v>280</v>
      </c>
      <c r="H19" s="190" t="s">
        <v>41</v>
      </c>
    </row>
    <row r="20" spans="1:8" ht="16.95" customHeight="1">
      <c r="A20" s="290"/>
      <c r="B20" s="275"/>
      <c r="C20" s="287"/>
      <c r="D20" s="276"/>
      <c r="E20" s="281"/>
      <c r="F20" s="260" t="str">
        <f t="shared" si="0"/>
        <v/>
      </c>
      <c r="G20" s="189" t="s">
        <v>281</v>
      </c>
      <c r="H20" s="190" t="s">
        <v>42</v>
      </c>
    </row>
    <row r="21" spans="1:8" ht="16.95" customHeight="1" thickBot="1">
      <c r="A21" s="291"/>
      <c r="B21" s="277"/>
      <c r="C21" s="288"/>
      <c r="D21" s="278"/>
      <c r="E21" s="282"/>
      <c r="F21" s="260" t="str">
        <f t="shared" si="0"/>
        <v/>
      </c>
      <c r="G21" s="189" t="s">
        <v>282</v>
      </c>
      <c r="H21" s="190" t="s">
        <v>43</v>
      </c>
    </row>
    <row r="22" spans="1:8" ht="16.95" customHeight="1" thickBot="1">
      <c r="G22" s="189" t="s">
        <v>283</v>
      </c>
      <c r="H22" s="190" t="s">
        <v>44</v>
      </c>
    </row>
    <row r="23" spans="1:8" ht="16.95" customHeight="1">
      <c r="A23" s="265" t="s">
        <v>6</v>
      </c>
      <c r="B23" s="141"/>
      <c r="C23" s="267" t="s">
        <v>129</v>
      </c>
      <c r="D23" s="301"/>
      <c r="E23" s="302"/>
      <c r="G23" s="189" t="s">
        <v>284</v>
      </c>
      <c r="H23" s="190" t="s">
        <v>45</v>
      </c>
    </row>
    <row r="24" spans="1:8" ht="16.95" customHeight="1" thickBot="1">
      <c r="A24" s="266" t="s">
        <v>130</v>
      </c>
      <c r="B24" s="142"/>
      <c r="C24" s="268" t="s">
        <v>131</v>
      </c>
      <c r="D24" s="303"/>
      <c r="E24" s="304"/>
      <c r="G24" s="189" t="s">
        <v>285</v>
      </c>
      <c r="H24" s="190" t="s">
        <v>46</v>
      </c>
    </row>
    <row r="25" spans="1:8" ht="16.95" customHeight="1" thickBot="1">
      <c r="A25" s="20"/>
      <c r="B25" s="249" t="s">
        <v>479</v>
      </c>
      <c r="C25" s="269" t="s">
        <v>132</v>
      </c>
      <c r="D25" s="305"/>
      <c r="E25" s="306"/>
      <c r="G25" s="189" t="s">
        <v>286</v>
      </c>
      <c r="H25" s="190" t="s">
        <v>47</v>
      </c>
    </row>
    <row r="26" spans="1:8" ht="16.95" customHeight="1">
      <c r="G26" s="189" t="s">
        <v>287</v>
      </c>
      <c r="H26" s="190" t="s">
        <v>48</v>
      </c>
    </row>
    <row r="27" spans="1:8" ht="16.95" customHeight="1" thickBot="1">
      <c r="B27" s="270" t="s">
        <v>250</v>
      </c>
      <c r="C27" s="255"/>
      <c r="D27" s="256"/>
      <c r="G27" s="189" t="s">
        <v>485</v>
      </c>
      <c r="H27" s="190" t="s">
        <v>49</v>
      </c>
    </row>
    <row r="28" spans="1:8" ht="16.95" customHeight="1">
      <c r="A28" s="257"/>
      <c r="B28" s="307" t="s">
        <v>514</v>
      </c>
      <c r="C28" s="308"/>
      <c r="D28" s="309"/>
      <c r="G28" s="189" t="s">
        <v>288</v>
      </c>
      <c r="H28" s="190" t="s">
        <v>515</v>
      </c>
    </row>
    <row r="29" spans="1:8" ht="16.95" customHeight="1">
      <c r="A29" s="257"/>
      <c r="B29" s="308"/>
      <c r="C29" s="308"/>
      <c r="D29" s="309"/>
      <c r="G29" s="189" t="s">
        <v>486</v>
      </c>
      <c r="H29" s="143" t="s">
        <v>50</v>
      </c>
    </row>
    <row r="30" spans="1:8" ht="16.95" customHeight="1">
      <c r="A30" s="257"/>
      <c r="B30" s="308"/>
      <c r="C30" s="308"/>
      <c r="D30" s="309"/>
      <c r="G30" s="189" t="s">
        <v>289</v>
      </c>
      <c r="H30" s="190" t="s">
        <v>51</v>
      </c>
    </row>
    <row r="31" spans="1:8" ht="16.95" customHeight="1">
      <c r="A31" s="258"/>
      <c r="B31" s="308"/>
      <c r="C31" s="308"/>
      <c r="D31" s="309"/>
      <c r="G31" s="189" t="s">
        <v>290</v>
      </c>
      <c r="H31" s="190" t="s">
        <v>52</v>
      </c>
    </row>
    <row r="32" spans="1:8" ht="16.95" customHeight="1">
      <c r="A32" s="258"/>
      <c r="B32" s="308"/>
      <c r="C32" s="308"/>
      <c r="D32" s="309"/>
      <c r="G32" s="190" t="s">
        <v>291</v>
      </c>
      <c r="H32" s="298" t="s">
        <v>519</v>
      </c>
    </row>
    <row r="33" spans="1:8" ht="16.95" customHeight="1">
      <c r="A33" s="258"/>
      <c r="B33" s="308"/>
      <c r="C33" s="308"/>
      <c r="D33" s="309"/>
      <c r="E33" s="254"/>
      <c r="G33" s="189" t="s">
        <v>292</v>
      </c>
      <c r="H33" s="190" t="s">
        <v>53</v>
      </c>
    </row>
    <row r="34" spans="1:8" ht="16.95" customHeight="1">
      <c r="A34" s="257"/>
      <c r="B34" s="308"/>
      <c r="C34" s="308"/>
      <c r="D34" s="309"/>
      <c r="E34" s="254"/>
      <c r="G34" s="189" t="s">
        <v>293</v>
      </c>
      <c r="H34" s="190" t="s">
        <v>54</v>
      </c>
    </row>
    <row r="35" spans="1:8" ht="16.95" customHeight="1">
      <c r="A35" s="257"/>
      <c r="B35" s="308"/>
      <c r="C35" s="308"/>
      <c r="D35" s="309"/>
      <c r="E35" s="254"/>
      <c r="G35" s="190" t="s">
        <v>294</v>
      </c>
      <c r="H35" s="190" t="s">
        <v>55</v>
      </c>
    </row>
    <row r="36" spans="1:8" ht="16.95" customHeight="1">
      <c r="A36" s="257"/>
      <c r="B36" s="308"/>
      <c r="C36" s="308"/>
      <c r="D36" s="309"/>
      <c r="G36" s="189" t="s">
        <v>295</v>
      </c>
      <c r="H36" s="190" t="s">
        <v>56</v>
      </c>
    </row>
    <row r="37" spans="1:8" ht="16.95" customHeight="1" thickBot="1">
      <c r="A37" s="259"/>
      <c r="B37" s="310"/>
      <c r="C37" s="310"/>
      <c r="D37" s="311"/>
      <c r="G37" s="189" t="s">
        <v>487</v>
      </c>
      <c r="H37" s="190" t="s">
        <v>57</v>
      </c>
    </row>
    <row r="38" spans="1:8" ht="16.95" customHeight="1">
      <c r="A38" s="248" t="s">
        <v>525</v>
      </c>
      <c r="B38" s="250" t="s">
        <v>480</v>
      </c>
      <c r="C38" s="250"/>
      <c r="D38" s="250"/>
      <c r="G38" s="189" t="s">
        <v>296</v>
      </c>
      <c r="H38" s="190" t="s">
        <v>58</v>
      </c>
    </row>
    <row r="39" spans="1:8" ht="16.95" customHeight="1">
      <c r="B39" s="251"/>
      <c r="C39" s="251"/>
      <c r="D39" s="251"/>
      <c r="G39" s="189" t="s">
        <v>297</v>
      </c>
      <c r="H39" s="190" t="s">
        <v>59</v>
      </c>
    </row>
    <row r="40" spans="1:8" ht="16.95" customHeight="1">
      <c r="B40" s="251"/>
      <c r="C40" s="251"/>
      <c r="D40" s="251"/>
      <c r="G40" s="189" t="s">
        <v>488</v>
      </c>
      <c r="H40" s="190" t="s">
        <v>60</v>
      </c>
    </row>
    <row r="41" spans="1:8" ht="16.95" customHeight="1">
      <c r="B41" s="252"/>
      <c r="C41" s="252"/>
      <c r="D41" s="253"/>
      <c r="G41" s="189" t="s">
        <v>489</v>
      </c>
      <c r="H41" s="190" t="s">
        <v>61</v>
      </c>
    </row>
    <row r="42" spans="1:8" ht="16.95" customHeight="1">
      <c r="G42" s="189" t="s">
        <v>298</v>
      </c>
      <c r="H42" s="190" t="s">
        <v>62</v>
      </c>
    </row>
    <row r="43" spans="1:8" ht="16.95" customHeight="1">
      <c r="G43" s="189" t="s">
        <v>299</v>
      </c>
      <c r="H43" s="190" t="s">
        <v>63</v>
      </c>
    </row>
    <row r="44" spans="1:8" ht="16.95" customHeight="1">
      <c r="G44" s="189" t="s">
        <v>300</v>
      </c>
      <c r="H44" s="190" t="s">
        <v>64</v>
      </c>
    </row>
    <row r="45" spans="1:8" ht="16.95" customHeight="1">
      <c r="G45" s="189" t="s">
        <v>301</v>
      </c>
      <c r="H45" s="190" t="s">
        <v>65</v>
      </c>
    </row>
    <row r="46" spans="1:8" ht="16.95" customHeight="1">
      <c r="G46" s="189" t="s">
        <v>302</v>
      </c>
      <c r="H46" s="190" t="s">
        <v>67</v>
      </c>
    </row>
    <row r="47" spans="1:8" ht="16.95" customHeight="1">
      <c r="G47" s="189" t="s">
        <v>454</v>
      </c>
      <c r="H47" s="190" t="s">
        <v>66</v>
      </c>
    </row>
    <row r="48" spans="1:8" ht="16.95" customHeight="1">
      <c r="G48" s="189" t="s">
        <v>455</v>
      </c>
      <c r="H48" s="190" t="s">
        <v>68</v>
      </c>
    </row>
    <row r="49" spans="7:8" ht="16.95" customHeight="1">
      <c r="G49" s="189" t="s">
        <v>303</v>
      </c>
      <c r="H49" s="190" t="s">
        <v>69</v>
      </c>
    </row>
    <row r="50" spans="7:8" ht="16.95" customHeight="1">
      <c r="G50" s="189" t="s">
        <v>304</v>
      </c>
      <c r="H50" s="190" t="s">
        <v>70</v>
      </c>
    </row>
    <row r="51" spans="7:8" ht="16.95" customHeight="1">
      <c r="G51" s="189" t="s">
        <v>305</v>
      </c>
      <c r="H51" s="190" t="s">
        <v>71</v>
      </c>
    </row>
    <row r="52" spans="7:8" ht="16.95" customHeight="1">
      <c r="G52" s="189" t="s">
        <v>306</v>
      </c>
      <c r="H52" s="190" t="s">
        <v>72</v>
      </c>
    </row>
    <row r="53" spans="7:8" ht="16.95" customHeight="1">
      <c r="G53" s="189" t="s">
        <v>307</v>
      </c>
      <c r="H53" s="190" t="s">
        <v>73</v>
      </c>
    </row>
    <row r="54" spans="7:8" ht="16.95" customHeight="1">
      <c r="G54" s="189" t="s">
        <v>308</v>
      </c>
      <c r="H54" s="190" t="s">
        <v>74</v>
      </c>
    </row>
    <row r="55" spans="7:8" ht="16.95" customHeight="1">
      <c r="G55" s="189" t="s">
        <v>309</v>
      </c>
      <c r="H55" s="190" t="s">
        <v>75</v>
      </c>
    </row>
    <row r="56" spans="7:8" ht="16.95" customHeight="1">
      <c r="G56" s="189" t="s">
        <v>310</v>
      </c>
      <c r="H56" s="190" t="s">
        <v>76</v>
      </c>
    </row>
    <row r="57" spans="7:8" ht="16.95" customHeight="1">
      <c r="G57" s="189" t="s">
        <v>311</v>
      </c>
      <c r="H57" s="190" t="s">
        <v>77</v>
      </c>
    </row>
    <row r="58" spans="7:8" ht="16.95" customHeight="1">
      <c r="G58" s="189" t="s">
        <v>312</v>
      </c>
      <c r="H58" s="190" t="s">
        <v>78</v>
      </c>
    </row>
    <row r="59" spans="7:8" ht="16.95" customHeight="1">
      <c r="G59" s="189" t="s">
        <v>490</v>
      </c>
      <c r="H59" s="190" t="s">
        <v>79</v>
      </c>
    </row>
    <row r="60" spans="7:8" ht="16.95" customHeight="1">
      <c r="G60" s="189" t="s">
        <v>456</v>
      </c>
      <c r="H60" s="190" t="s">
        <v>80</v>
      </c>
    </row>
    <row r="61" spans="7:8" ht="16.95" customHeight="1">
      <c r="G61" s="189" t="s">
        <v>313</v>
      </c>
      <c r="H61" s="190" t="s">
        <v>81</v>
      </c>
    </row>
    <row r="62" spans="7:8" ht="16.95" customHeight="1">
      <c r="G62" s="189" t="s">
        <v>314</v>
      </c>
      <c r="H62" s="190" t="s">
        <v>82</v>
      </c>
    </row>
    <row r="63" spans="7:8" ht="16.95" customHeight="1">
      <c r="G63" s="189" t="s">
        <v>315</v>
      </c>
      <c r="H63" s="190" t="s">
        <v>83</v>
      </c>
    </row>
    <row r="64" spans="7:8" ht="16.95" customHeight="1">
      <c r="G64" s="189" t="s">
        <v>316</v>
      </c>
      <c r="H64" s="190" t="s">
        <v>84</v>
      </c>
    </row>
    <row r="65" spans="7:8" ht="16.95" customHeight="1">
      <c r="G65" s="189" t="s">
        <v>457</v>
      </c>
      <c r="H65" s="190" t="s">
        <v>85</v>
      </c>
    </row>
    <row r="66" spans="7:8" ht="16.95" customHeight="1">
      <c r="G66" s="189" t="s">
        <v>317</v>
      </c>
      <c r="H66" s="190" t="s">
        <v>86</v>
      </c>
    </row>
    <row r="67" spans="7:8" ht="16.95" customHeight="1">
      <c r="G67" s="189" t="s">
        <v>318</v>
      </c>
      <c r="H67" s="190" t="s">
        <v>87</v>
      </c>
    </row>
    <row r="68" spans="7:8" ht="16.95" customHeight="1">
      <c r="G68" s="189" t="s">
        <v>319</v>
      </c>
      <c r="H68" s="190" t="s">
        <v>88</v>
      </c>
    </row>
    <row r="69" spans="7:8" ht="16.95" customHeight="1">
      <c r="G69" s="189" t="s">
        <v>320</v>
      </c>
      <c r="H69" s="190" t="s">
        <v>89</v>
      </c>
    </row>
    <row r="70" spans="7:8" ht="16.95" customHeight="1">
      <c r="G70" s="189" t="s">
        <v>321</v>
      </c>
      <c r="H70" s="190" t="s">
        <v>90</v>
      </c>
    </row>
    <row r="71" spans="7:8" ht="16.95" customHeight="1">
      <c r="G71" s="189" t="s">
        <v>322</v>
      </c>
      <c r="H71" s="190" t="s">
        <v>91</v>
      </c>
    </row>
    <row r="72" spans="7:8" ht="16.95" customHeight="1">
      <c r="G72" s="189" t="s">
        <v>458</v>
      </c>
      <c r="H72" s="190" t="s">
        <v>92</v>
      </c>
    </row>
    <row r="73" spans="7:8" ht="16.95" customHeight="1">
      <c r="G73" s="189" t="s">
        <v>459</v>
      </c>
      <c r="H73" s="190" t="s">
        <v>93</v>
      </c>
    </row>
    <row r="74" spans="7:8" ht="16.95" customHeight="1">
      <c r="G74" s="189" t="s">
        <v>323</v>
      </c>
      <c r="H74" s="190" t="s">
        <v>94</v>
      </c>
    </row>
    <row r="75" spans="7:8" ht="16.95" customHeight="1">
      <c r="G75" s="189" t="s">
        <v>324</v>
      </c>
      <c r="H75" s="190" t="s">
        <v>95</v>
      </c>
    </row>
    <row r="76" spans="7:8" ht="16.95" customHeight="1">
      <c r="G76" s="189" t="s">
        <v>491</v>
      </c>
      <c r="H76" s="190" t="s">
        <v>96</v>
      </c>
    </row>
    <row r="77" spans="7:8" ht="16.95" customHeight="1">
      <c r="G77" s="189" t="s">
        <v>526</v>
      </c>
      <c r="H77" s="190" t="s">
        <v>97</v>
      </c>
    </row>
    <row r="78" spans="7:8" ht="16.95" customHeight="1">
      <c r="G78" s="189" t="s">
        <v>492</v>
      </c>
      <c r="H78" s="190" t="s">
        <v>98</v>
      </c>
    </row>
    <row r="79" spans="7:8" ht="16.95" customHeight="1">
      <c r="G79" s="189" t="s">
        <v>326</v>
      </c>
      <c r="H79" s="190" t="s">
        <v>99</v>
      </c>
    </row>
    <row r="80" spans="7:8" ht="16.95" customHeight="1">
      <c r="G80" s="189" t="s">
        <v>325</v>
      </c>
      <c r="H80" s="190" t="s">
        <v>100</v>
      </c>
    </row>
    <row r="81" spans="7:8" ht="16.95" customHeight="1">
      <c r="G81" s="189" t="s">
        <v>327</v>
      </c>
      <c r="H81" s="190" t="s">
        <v>101</v>
      </c>
    </row>
    <row r="82" spans="7:8" ht="16.95" customHeight="1">
      <c r="G82" s="189" t="s">
        <v>328</v>
      </c>
      <c r="H82" s="190" t="s">
        <v>102</v>
      </c>
    </row>
    <row r="83" spans="7:8" ht="16.95" customHeight="1">
      <c r="G83" s="189" t="s">
        <v>329</v>
      </c>
      <c r="H83" s="190" t="s">
        <v>103</v>
      </c>
    </row>
    <row r="84" spans="7:8" ht="16.95" customHeight="1">
      <c r="G84" s="189" t="s">
        <v>330</v>
      </c>
      <c r="H84" s="190" t="s">
        <v>104</v>
      </c>
    </row>
    <row r="85" spans="7:8" ht="16.95" customHeight="1">
      <c r="G85" s="189" t="s">
        <v>331</v>
      </c>
      <c r="H85" s="190" t="s">
        <v>105</v>
      </c>
    </row>
    <row r="86" spans="7:8" ht="16.95" customHeight="1">
      <c r="G86" s="189" t="s">
        <v>332</v>
      </c>
      <c r="H86" s="190" t="s">
        <v>106</v>
      </c>
    </row>
    <row r="87" spans="7:8" ht="16.95" customHeight="1">
      <c r="G87" s="189" t="s">
        <v>493</v>
      </c>
      <c r="H87" s="190" t="s">
        <v>107</v>
      </c>
    </row>
    <row r="88" spans="7:8" ht="16.95" customHeight="1">
      <c r="G88" s="189" t="s">
        <v>494</v>
      </c>
      <c r="H88" s="190" t="s">
        <v>108</v>
      </c>
    </row>
    <row r="89" spans="7:8" ht="16.95" customHeight="1">
      <c r="G89" s="189" t="s">
        <v>333</v>
      </c>
      <c r="H89" s="190" t="s">
        <v>109</v>
      </c>
    </row>
    <row r="90" spans="7:8" ht="16.95" customHeight="1">
      <c r="G90" s="189" t="s">
        <v>334</v>
      </c>
      <c r="H90" s="190" t="s">
        <v>110</v>
      </c>
    </row>
    <row r="91" spans="7:8" ht="16.95" customHeight="1">
      <c r="G91" s="189" t="s">
        <v>335</v>
      </c>
      <c r="H91" s="190" t="s">
        <v>111</v>
      </c>
    </row>
    <row r="92" spans="7:8" ht="16.95" customHeight="1">
      <c r="G92" s="189" t="s">
        <v>495</v>
      </c>
      <c r="H92" s="190" t="s">
        <v>112</v>
      </c>
    </row>
    <row r="93" spans="7:8" ht="16.95" customHeight="1">
      <c r="G93" s="189" t="s">
        <v>336</v>
      </c>
      <c r="H93" s="190" t="s">
        <v>113</v>
      </c>
    </row>
    <row r="94" spans="7:8" ht="16.95" customHeight="1">
      <c r="G94" s="189" t="s">
        <v>337</v>
      </c>
      <c r="H94" s="190" t="s">
        <v>114</v>
      </c>
    </row>
    <row r="95" spans="7:8" ht="16.95" customHeight="1">
      <c r="G95" s="189" t="s">
        <v>338</v>
      </c>
      <c r="H95" s="190" t="s">
        <v>115</v>
      </c>
    </row>
    <row r="96" spans="7:8" ht="16.95" customHeight="1">
      <c r="G96" s="189" t="s">
        <v>339</v>
      </c>
      <c r="H96" s="190" t="s">
        <v>116</v>
      </c>
    </row>
    <row r="97" spans="7:8" ht="16.95" customHeight="1">
      <c r="G97" s="189" t="s">
        <v>340</v>
      </c>
      <c r="H97" s="190" t="s">
        <v>117</v>
      </c>
    </row>
    <row r="98" spans="7:8" ht="16.95" customHeight="1">
      <c r="G98" s="189" t="s">
        <v>341</v>
      </c>
      <c r="H98" s="190" t="s">
        <v>118</v>
      </c>
    </row>
    <row r="99" spans="7:8" ht="16.95" customHeight="1">
      <c r="G99" s="189" t="s">
        <v>342</v>
      </c>
      <c r="H99" s="190" t="s">
        <v>119</v>
      </c>
    </row>
    <row r="100" spans="7:8" ht="16.95" customHeight="1">
      <c r="G100" s="189" t="s">
        <v>343</v>
      </c>
      <c r="H100" s="190" t="s">
        <v>120</v>
      </c>
    </row>
    <row r="101" spans="7:8" ht="16.95" customHeight="1">
      <c r="G101" s="189" t="s">
        <v>344</v>
      </c>
      <c r="H101" s="190" t="s">
        <v>121</v>
      </c>
    </row>
    <row r="102" spans="7:8" ht="16.95" customHeight="1">
      <c r="G102" s="189" t="s">
        <v>345</v>
      </c>
      <c r="H102" s="190" t="s">
        <v>122</v>
      </c>
    </row>
    <row r="103" spans="7:8" ht="16.95" customHeight="1">
      <c r="G103" s="189" t="s">
        <v>346</v>
      </c>
      <c r="H103" s="190" t="s">
        <v>123</v>
      </c>
    </row>
    <row r="104" spans="7:8" ht="16.95" customHeight="1">
      <c r="G104" s="189" t="s">
        <v>347</v>
      </c>
      <c r="H104" s="190" t="s">
        <v>124</v>
      </c>
    </row>
    <row r="105" spans="7:8" ht="16.95" customHeight="1">
      <c r="G105" s="189" t="s">
        <v>348</v>
      </c>
      <c r="H105" s="190" t="s">
        <v>125</v>
      </c>
    </row>
    <row r="106" spans="7:8" ht="16.95" customHeight="1">
      <c r="G106" s="189" t="s">
        <v>349</v>
      </c>
      <c r="H106" s="190" t="s">
        <v>126</v>
      </c>
    </row>
    <row r="107" spans="7:8" ht="16.95" customHeight="1">
      <c r="G107" s="189" t="s">
        <v>350</v>
      </c>
      <c r="H107" s="190" t="s">
        <v>127</v>
      </c>
    </row>
    <row r="108" spans="7:8" ht="16.95" customHeight="1">
      <c r="G108" s="189" t="s">
        <v>496</v>
      </c>
      <c r="H108" s="190" t="s">
        <v>128</v>
      </c>
    </row>
    <row r="109" spans="7:8" ht="16.95" customHeight="1">
      <c r="G109" s="189" t="s">
        <v>351</v>
      </c>
      <c r="H109" s="298"/>
    </row>
    <row r="110" spans="7:8" ht="16.95" customHeight="1">
      <c r="G110" s="189" t="s">
        <v>352</v>
      </c>
      <c r="H110" s="190"/>
    </row>
    <row r="111" spans="7:8" ht="16.95" customHeight="1">
      <c r="G111" s="189" t="s">
        <v>497</v>
      </c>
      <c r="H111" s="190"/>
    </row>
    <row r="112" spans="7:8" ht="16.95" customHeight="1">
      <c r="G112" s="189" t="s">
        <v>353</v>
      </c>
      <c r="H112" s="190"/>
    </row>
    <row r="113" spans="7:8" ht="16.95" customHeight="1">
      <c r="G113" s="189" t="s">
        <v>354</v>
      </c>
      <c r="H113" s="190"/>
    </row>
    <row r="114" spans="7:8" ht="16.95" customHeight="1">
      <c r="G114" s="189" t="s">
        <v>355</v>
      </c>
      <c r="H114" s="190"/>
    </row>
    <row r="115" spans="7:8" ht="16.95" customHeight="1">
      <c r="G115" s="189" t="s">
        <v>356</v>
      </c>
      <c r="H115" s="190"/>
    </row>
    <row r="116" spans="7:8" ht="16.95" customHeight="1">
      <c r="G116" s="189" t="s">
        <v>357</v>
      </c>
      <c r="H116" s="190"/>
    </row>
    <row r="117" spans="7:8" ht="16.95" customHeight="1">
      <c r="G117" s="189" t="s">
        <v>358</v>
      </c>
      <c r="H117" s="190"/>
    </row>
    <row r="118" spans="7:8" ht="16.95" customHeight="1">
      <c r="G118" s="189" t="s">
        <v>359</v>
      </c>
      <c r="H118" s="190"/>
    </row>
    <row r="119" spans="7:8" ht="16.95" customHeight="1">
      <c r="G119" s="189" t="s">
        <v>360</v>
      </c>
      <c r="H119" s="190"/>
    </row>
    <row r="120" spans="7:8" ht="16.95" customHeight="1">
      <c r="G120" s="189" t="s">
        <v>361</v>
      </c>
      <c r="H120" s="190"/>
    </row>
    <row r="121" spans="7:8" ht="16.95" customHeight="1">
      <c r="G121" s="189" t="s">
        <v>362</v>
      </c>
      <c r="H121" s="190"/>
    </row>
    <row r="122" spans="7:8" ht="16.95" customHeight="1">
      <c r="G122" s="189" t="s">
        <v>364</v>
      </c>
      <c r="H122" s="190"/>
    </row>
    <row r="123" spans="7:8" ht="16.95" customHeight="1">
      <c r="G123" s="189" t="s">
        <v>363</v>
      </c>
      <c r="H123" s="190"/>
    </row>
    <row r="124" spans="7:8" ht="16.95" customHeight="1">
      <c r="G124" s="189" t="s">
        <v>460</v>
      </c>
      <c r="H124" s="190"/>
    </row>
    <row r="125" spans="7:8" ht="16.95" customHeight="1">
      <c r="G125" s="189" t="s">
        <v>365</v>
      </c>
      <c r="H125" s="190"/>
    </row>
    <row r="126" spans="7:8" ht="16.95" customHeight="1">
      <c r="G126" s="189" t="s">
        <v>366</v>
      </c>
      <c r="H126" s="190"/>
    </row>
    <row r="127" spans="7:8" ht="16.95" customHeight="1">
      <c r="G127" s="189" t="s">
        <v>367</v>
      </c>
      <c r="H127" s="190"/>
    </row>
    <row r="128" spans="7:8" ht="16.95" customHeight="1">
      <c r="G128" s="189" t="s">
        <v>498</v>
      </c>
      <c r="H128" s="190"/>
    </row>
    <row r="129" spans="7:8" ht="16.95" customHeight="1">
      <c r="G129" s="189" t="s">
        <v>368</v>
      </c>
      <c r="H129" s="190"/>
    </row>
    <row r="130" spans="7:8" ht="16.95" customHeight="1">
      <c r="G130" s="189" t="s">
        <v>369</v>
      </c>
      <c r="H130" s="190"/>
    </row>
    <row r="131" spans="7:8" ht="16.95" customHeight="1">
      <c r="G131" s="189" t="s">
        <v>499</v>
      </c>
      <c r="H131" s="190"/>
    </row>
    <row r="132" spans="7:8" ht="16.95" customHeight="1">
      <c r="G132" s="189" t="s">
        <v>370</v>
      </c>
      <c r="H132" s="190"/>
    </row>
    <row r="133" spans="7:8" ht="16.95" customHeight="1">
      <c r="G133" s="189" t="s">
        <v>500</v>
      </c>
      <c r="H133" s="190"/>
    </row>
    <row r="134" spans="7:8" ht="16.95" customHeight="1">
      <c r="G134" s="189" t="s">
        <v>371</v>
      </c>
      <c r="H134" s="190"/>
    </row>
    <row r="135" spans="7:8" ht="16.95" customHeight="1">
      <c r="G135" s="189" t="s">
        <v>372</v>
      </c>
      <c r="H135" s="190"/>
    </row>
    <row r="136" spans="7:8" ht="16.95" customHeight="1">
      <c r="G136" s="189" t="s">
        <v>373</v>
      </c>
      <c r="H136" s="190"/>
    </row>
    <row r="137" spans="7:8" ht="16.95" customHeight="1">
      <c r="G137" s="189" t="s">
        <v>461</v>
      </c>
      <c r="H137" s="190"/>
    </row>
    <row r="138" spans="7:8" ht="16.95" customHeight="1">
      <c r="G138" s="189" t="s">
        <v>374</v>
      </c>
      <c r="H138" s="190"/>
    </row>
    <row r="139" spans="7:8" ht="16.95" customHeight="1">
      <c r="G139" s="189" t="s">
        <v>375</v>
      </c>
      <c r="H139" s="190"/>
    </row>
    <row r="140" spans="7:8" ht="16.95" customHeight="1">
      <c r="G140" s="189" t="s">
        <v>501</v>
      </c>
      <c r="H140" s="190"/>
    </row>
    <row r="141" spans="7:8" ht="16.95" customHeight="1">
      <c r="G141" s="189" t="s">
        <v>376</v>
      </c>
      <c r="H141" s="190"/>
    </row>
    <row r="142" spans="7:8" ht="16.95" customHeight="1">
      <c r="G142" s="189" t="s">
        <v>462</v>
      </c>
      <c r="H142" s="190"/>
    </row>
    <row r="143" spans="7:8" ht="16.95" customHeight="1">
      <c r="G143" s="189" t="s">
        <v>377</v>
      </c>
      <c r="H143" s="190"/>
    </row>
    <row r="144" spans="7:8" ht="16.95" customHeight="1">
      <c r="G144" s="189" t="s">
        <v>463</v>
      </c>
      <c r="H144" s="190"/>
    </row>
    <row r="145" spans="7:8" ht="16.95" customHeight="1">
      <c r="G145" s="189" t="s">
        <v>378</v>
      </c>
      <c r="H145" s="190"/>
    </row>
    <row r="146" spans="7:8" ht="16.95" customHeight="1">
      <c r="G146" s="189" t="s">
        <v>502</v>
      </c>
      <c r="H146" s="190"/>
    </row>
    <row r="147" spans="7:8" ht="16.95" customHeight="1">
      <c r="G147" s="189" t="s">
        <v>464</v>
      </c>
      <c r="H147" s="190"/>
    </row>
    <row r="148" spans="7:8" ht="16.95" customHeight="1">
      <c r="G148" s="189" t="s">
        <v>379</v>
      </c>
      <c r="H148" s="190"/>
    </row>
    <row r="149" spans="7:8" ht="16.95" customHeight="1">
      <c r="G149" s="189" t="s">
        <v>380</v>
      </c>
      <c r="H149" s="190"/>
    </row>
    <row r="150" spans="7:8" ht="16.95" customHeight="1">
      <c r="G150" s="189" t="s">
        <v>381</v>
      </c>
      <c r="H150" s="190"/>
    </row>
    <row r="151" spans="7:8" ht="16.95" customHeight="1">
      <c r="G151" s="189" t="s">
        <v>382</v>
      </c>
      <c r="H151" s="190"/>
    </row>
    <row r="152" spans="7:8" ht="16.95" customHeight="1">
      <c r="G152" s="189" t="s">
        <v>383</v>
      </c>
      <c r="H152" s="190"/>
    </row>
    <row r="153" spans="7:8" ht="16.95" customHeight="1">
      <c r="G153" s="189" t="s">
        <v>384</v>
      </c>
      <c r="H153" s="190"/>
    </row>
    <row r="154" spans="7:8" ht="16.95" customHeight="1">
      <c r="G154" s="189" t="s">
        <v>385</v>
      </c>
      <c r="H154" s="190"/>
    </row>
    <row r="155" spans="7:8" ht="16.95" customHeight="1">
      <c r="G155" s="189" t="s">
        <v>386</v>
      </c>
      <c r="H155" s="190"/>
    </row>
    <row r="156" spans="7:8" ht="16.95" customHeight="1">
      <c r="G156" s="189" t="s">
        <v>503</v>
      </c>
      <c r="H156" s="190"/>
    </row>
    <row r="157" spans="7:8" ht="16.95" customHeight="1">
      <c r="G157" s="189" t="s">
        <v>387</v>
      </c>
      <c r="H157" s="189"/>
    </row>
    <row r="158" spans="7:8" ht="16.95" customHeight="1">
      <c r="G158" s="189" t="s">
        <v>504</v>
      </c>
      <c r="H158" s="189"/>
    </row>
    <row r="159" spans="7:8" ht="16.95" customHeight="1">
      <c r="G159" s="189" t="s">
        <v>465</v>
      </c>
      <c r="H159" s="189"/>
    </row>
    <row r="160" spans="7:8" ht="16.95" customHeight="1">
      <c r="G160" s="189" t="s">
        <v>466</v>
      </c>
      <c r="H160" s="189"/>
    </row>
    <row r="161" spans="7:8" ht="16.95" customHeight="1">
      <c r="G161" s="189" t="s">
        <v>388</v>
      </c>
      <c r="H161" s="189"/>
    </row>
    <row r="162" spans="7:8" ht="16.95" customHeight="1">
      <c r="G162" s="189" t="s">
        <v>389</v>
      </c>
      <c r="H162" s="189"/>
    </row>
    <row r="163" spans="7:8" ht="16.95" customHeight="1">
      <c r="G163" s="189" t="s">
        <v>390</v>
      </c>
      <c r="H163" s="189"/>
    </row>
    <row r="164" spans="7:8" ht="16.95" customHeight="1">
      <c r="G164" s="189" t="s">
        <v>391</v>
      </c>
      <c r="H164" s="189"/>
    </row>
    <row r="165" spans="7:8" ht="16.95" customHeight="1">
      <c r="G165" s="189" t="s">
        <v>392</v>
      </c>
      <c r="H165" s="189"/>
    </row>
    <row r="166" spans="7:8" ht="16.95" customHeight="1">
      <c r="G166" s="189" t="s">
        <v>532</v>
      </c>
      <c r="H166" s="189"/>
    </row>
    <row r="167" spans="7:8" ht="16.95" customHeight="1">
      <c r="G167" s="189" t="s">
        <v>393</v>
      </c>
      <c r="H167" s="189"/>
    </row>
    <row r="168" spans="7:8" ht="16.95" customHeight="1">
      <c r="G168" s="189" t="s">
        <v>394</v>
      </c>
      <c r="H168" s="189"/>
    </row>
    <row r="169" spans="7:8" ht="16.95" customHeight="1">
      <c r="G169" s="189" t="s">
        <v>395</v>
      </c>
      <c r="H169" s="189"/>
    </row>
    <row r="170" spans="7:8" ht="16.95" customHeight="1">
      <c r="G170" s="189" t="s">
        <v>396</v>
      </c>
      <c r="H170" s="189"/>
    </row>
    <row r="171" spans="7:8" ht="16.95" customHeight="1">
      <c r="G171" s="189" t="s">
        <v>397</v>
      </c>
      <c r="H171" s="189"/>
    </row>
    <row r="172" spans="7:8" ht="16.95" customHeight="1">
      <c r="G172" s="189" t="s">
        <v>398</v>
      </c>
      <c r="H172" s="189"/>
    </row>
    <row r="173" spans="7:8" ht="16.95" customHeight="1">
      <c r="G173" s="189" t="s">
        <v>399</v>
      </c>
      <c r="H173" s="189"/>
    </row>
    <row r="174" spans="7:8" ht="16.95" customHeight="1">
      <c r="G174" s="189" t="s">
        <v>400</v>
      </c>
      <c r="H174" s="189"/>
    </row>
    <row r="175" spans="7:8" ht="16.95" customHeight="1">
      <c r="G175" s="189" t="s">
        <v>401</v>
      </c>
      <c r="H175" s="189"/>
    </row>
    <row r="176" spans="7:8" ht="16.95" customHeight="1">
      <c r="G176" s="189" t="s">
        <v>402</v>
      </c>
      <c r="H176" s="189"/>
    </row>
    <row r="177" spans="7:8" ht="16.95" customHeight="1">
      <c r="G177" s="189" t="s">
        <v>505</v>
      </c>
      <c r="H177" s="189"/>
    </row>
    <row r="178" spans="7:8" ht="16.95" customHeight="1">
      <c r="G178" s="189" t="s">
        <v>403</v>
      </c>
      <c r="H178" s="189"/>
    </row>
    <row r="179" spans="7:8" ht="16.95" customHeight="1">
      <c r="G179" s="189" t="s">
        <v>506</v>
      </c>
      <c r="H179" s="189"/>
    </row>
    <row r="180" spans="7:8" ht="16.95" customHeight="1">
      <c r="G180" s="189" t="s">
        <v>404</v>
      </c>
      <c r="H180" s="189"/>
    </row>
    <row r="181" spans="7:8" ht="16.95" customHeight="1">
      <c r="G181" s="189" t="s">
        <v>507</v>
      </c>
      <c r="H181" s="189"/>
    </row>
    <row r="182" spans="7:8" ht="16.95" customHeight="1">
      <c r="G182" s="189" t="s">
        <v>405</v>
      </c>
      <c r="H182" s="189"/>
    </row>
    <row r="183" spans="7:8" ht="16.95" customHeight="1">
      <c r="G183" s="189" t="s">
        <v>406</v>
      </c>
      <c r="H183" s="189"/>
    </row>
    <row r="184" spans="7:8" ht="16.95" customHeight="1">
      <c r="G184" s="189" t="s">
        <v>407</v>
      </c>
      <c r="H184" s="189"/>
    </row>
    <row r="185" spans="7:8" ht="16.95" customHeight="1">
      <c r="G185" s="189" t="s">
        <v>408</v>
      </c>
      <c r="H185" s="189"/>
    </row>
    <row r="186" spans="7:8" ht="16.95" customHeight="1">
      <c r="G186" s="189" t="s">
        <v>409</v>
      </c>
      <c r="H186" s="189"/>
    </row>
    <row r="187" spans="7:8" ht="16.95" customHeight="1">
      <c r="G187" s="189" t="s">
        <v>410</v>
      </c>
      <c r="H187" s="189"/>
    </row>
    <row r="188" spans="7:8" ht="16.95" customHeight="1">
      <c r="G188" s="189" t="s">
        <v>411</v>
      </c>
      <c r="H188" s="189"/>
    </row>
    <row r="189" spans="7:8" ht="16.95" customHeight="1">
      <c r="G189" s="189" t="s">
        <v>412</v>
      </c>
      <c r="H189" s="189"/>
    </row>
    <row r="190" spans="7:8" ht="16.95" customHeight="1">
      <c r="G190" s="189" t="s">
        <v>467</v>
      </c>
      <c r="H190" s="189"/>
    </row>
    <row r="191" spans="7:8" ht="16.95" customHeight="1">
      <c r="G191" s="189" t="s">
        <v>468</v>
      </c>
      <c r="H191" s="189"/>
    </row>
    <row r="192" spans="7:8" ht="16.95" customHeight="1">
      <c r="G192" s="189" t="s">
        <v>413</v>
      </c>
      <c r="H192" s="189"/>
    </row>
    <row r="193" spans="7:8" ht="16.95" customHeight="1">
      <c r="G193" s="189" t="s">
        <v>414</v>
      </c>
      <c r="H193" s="189"/>
    </row>
    <row r="194" spans="7:8" ht="16.95" customHeight="1">
      <c r="G194" s="189" t="s">
        <v>415</v>
      </c>
      <c r="H194" s="189"/>
    </row>
    <row r="195" spans="7:8" ht="16.95" customHeight="1">
      <c r="G195" s="189" t="s">
        <v>469</v>
      </c>
      <c r="H195" s="189"/>
    </row>
    <row r="196" spans="7:8" ht="16.95" customHeight="1">
      <c r="G196" s="189" t="s">
        <v>508</v>
      </c>
      <c r="H196" s="189"/>
    </row>
    <row r="197" spans="7:8" ht="16.95" customHeight="1">
      <c r="G197" s="190" t="s">
        <v>470</v>
      </c>
      <c r="H197" s="189"/>
    </row>
    <row r="198" spans="7:8" ht="16.95" customHeight="1">
      <c r="G198" s="189" t="s">
        <v>416</v>
      </c>
      <c r="H198" s="189"/>
    </row>
    <row r="199" spans="7:8" ht="16.95" customHeight="1">
      <c r="G199" s="189" t="s">
        <v>417</v>
      </c>
      <c r="H199" s="189"/>
    </row>
    <row r="200" spans="7:8" ht="16.95" customHeight="1">
      <c r="G200" s="189" t="s">
        <v>418</v>
      </c>
      <c r="H200" s="189"/>
    </row>
    <row r="201" spans="7:8" ht="16.95" customHeight="1">
      <c r="G201" s="189" t="s">
        <v>419</v>
      </c>
      <c r="H201" s="189"/>
    </row>
    <row r="202" spans="7:8" ht="16.95" customHeight="1">
      <c r="G202" s="189" t="s">
        <v>420</v>
      </c>
      <c r="H202" s="189"/>
    </row>
    <row r="203" spans="7:8" ht="16.95" customHeight="1">
      <c r="G203" s="190" t="s">
        <v>421</v>
      </c>
      <c r="H203" s="189"/>
    </row>
    <row r="204" spans="7:8" ht="16.95" customHeight="1">
      <c r="G204" s="190" t="s">
        <v>422</v>
      </c>
      <c r="H204" s="189"/>
    </row>
    <row r="205" spans="7:8" ht="16.95" customHeight="1">
      <c r="G205" s="190" t="s">
        <v>423</v>
      </c>
      <c r="H205" s="189"/>
    </row>
    <row r="206" spans="7:8" ht="16.95" customHeight="1">
      <c r="G206" s="190" t="s">
        <v>424</v>
      </c>
      <c r="H206" s="189"/>
    </row>
    <row r="207" spans="7:8" ht="16.95" customHeight="1">
      <c r="G207" s="190" t="s">
        <v>425</v>
      </c>
      <c r="H207" s="189"/>
    </row>
    <row r="208" spans="7:8" ht="16.95" customHeight="1">
      <c r="G208" s="190" t="s">
        <v>426</v>
      </c>
      <c r="H208" s="189"/>
    </row>
    <row r="209" spans="7:8" ht="16.95" customHeight="1">
      <c r="G209" s="190" t="s">
        <v>427</v>
      </c>
      <c r="H209" s="189"/>
    </row>
    <row r="210" spans="7:8" ht="16.95" customHeight="1">
      <c r="G210" s="190" t="s">
        <v>471</v>
      </c>
      <c r="H210" s="189"/>
    </row>
    <row r="211" spans="7:8" ht="16.95" customHeight="1">
      <c r="G211" s="190" t="s">
        <v>428</v>
      </c>
      <c r="H211" s="189"/>
    </row>
    <row r="212" spans="7:8" ht="16.95" customHeight="1">
      <c r="G212" s="190" t="s">
        <v>429</v>
      </c>
      <c r="H212" s="189"/>
    </row>
    <row r="213" spans="7:8" ht="16.95" customHeight="1">
      <c r="G213" s="190" t="s">
        <v>527</v>
      </c>
      <c r="H213" s="189"/>
    </row>
    <row r="214" spans="7:8" ht="16.95" customHeight="1">
      <c r="G214" s="190" t="s">
        <v>430</v>
      </c>
      <c r="H214" s="189"/>
    </row>
    <row r="215" spans="7:8" ht="16.95" customHeight="1">
      <c r="G215" s="190" t="s">
        <v>431</v>
      </c>
      <c r="H215" s="189"/>
    </row>
    <row r="216" spans="7:8" ht="16.95" customHeight="1">
      <c r="G216" s="190" t="s">
        <v>432</v>
      </c>
      <c r="H216" s="189"/>
    </row>
    <row r="217" spans="7:8" ht="16.95" customHeight="1">
      <c r="G217" s="190" t="s">
        <v>433</v>
      </c>
      <c r="H217" s="189"/>
    </row>
    <row r="218" spans="7:8" ht="16.95" customHeight="1">
      <c r="G218" s="190" t="s">
        <v>434</v>
      </c>
      <c r="H218" s="189"/>
    </row>
    <row r="219" spans="7:8" ht="16.95" customHeight="1">
      <c r="G219" s="190" t="s">
        <v>435</v>
      </c>
      <c r="H219" s="189"/>
    </row>
    <row r="220" spans="7:8" ht="16.95" customHeight="1">
      <c r="G220" s="190" t="s">
        <v>436</v>
      </c>
      <c r="H220" s="189"/>
    </row>
    <row r="221" spans="7:8" ht="16.95" customHeight="1">
      <c r="G221" s="190" t="s">
        <v>533</v>
      </c>
      <c r="H221" s="189"/>
    </row>
    <row r="222" spans="7:8" ht="16.95" customHeight="1">
      <c r="G222" s="190" t="s">
        <v>437</v>
      </c>
      <c r="H222" s="189"/>
    </row>
    <row r="223" spans="7:8" ht="16.95" customHeight="1">
      <c r="G223" s="190" t="s">
        <v>509</v>
      </c>
      <c r="H223" s="189"/>
    </row>
    <row r="224" spans="7:8" ht="16.95" customHeight="1">
      <c r="G224" s="190" t="s">
        <v>438</v>
      </c>
      <c r="H224" s="189"/>
    </row>
    <row r="225" spans="7:8" ht="16.95" customHeight="1">
      <c r="G225" s="190" t="s">
        <v>439</v>
      </c>
      <c r="H225" s="189"/>
    </row>
    <row r="226" spans="7:8" ht="16.95" customHeight="1">
      <c r="G226" s="190" t="s">
        <v>528</v>
      </c>
      <c r="H226" s="189"/>
    </row>
    <row r="227" spans="7:8" ht="16.95" customHeight="1">
      <c r="G227" s="190" t="s">
        <v>529</v>
      </c>
      <c r="H227" s="189"/>
    </row>
    <row r="228" spans="7:8" ht="16.95" customHeight="1">
      <c r="G228" s="190" t="s">
        <v>530</v>
      </c>
      <c r="H228" s="189"/>
    </row>
    <row r="229" spans="7:8" ht="16.95" customHeight="1">
      <c r="G229" s="190" t="s">
        <v>440</v>
      </c>
      <c r="H229" s="189"/>
    </row>
    <row r="230" spans="7:8" ht="16.95" customHeight="1">
      <c r="G230" s="190" t="s">
        <v>441</v>
      </c>
      <c r="H230" s="189"/>
    </row>
    <row r="231" spans="7:8" ht="16.95" customHeight="1">
      <c r="G231" s="190" t="s">
        <v>510</v>
      </c>
      <c r="H231" s="189"/>
    </row>
    <row r="232" spans="7:8" ht="16.95" customHeight="1">
      <c r="G232" s="190" t="s">
        <v>442</v>
      </c>
      <c r="H232" s="189"/>
    </row>
    <row r="233" spans="7:8" ht="16.95" customHeight="1">
      <c r="G233" s="190" t="s">
        <v>443</v>
      </c>
      <c r="H233" s="189"/>
    </row>
    <row r="234" spans="7:8" ht="16.95" customHeight="1">
      <c r="G234" s="190" t="s">
        <v>511</v>
      </c>
      <c r="H234" s="189"/>
    </row>
    <row r="235" spans="7:8" ht="16.95" customHeight="1">
      <c r="G235" s="190" t="s">
        <v>444</v>
      </c>
      <c r="H235" s="189"/>
    </row>
    <row r="236" spans="7:8" ht="16.95" customHeight="1">
      <c r="G236" s="190" t="s">
        <v>445</v>
      </c>
      <c r="H236" s="189"/>
    </row>
    <row r="237" spans="7:8" ht="16.95" customHeight="1">
      <c r="G237" s="190" t="s">
        <v>446</v>
      </c>
      <c r="H237" s="189"/>
    </row>
    <row r="238" spans="7:8" ht="16.95" customHeight="1">
      <c r="G238" s="190" t="s">
        <v>531</v>
      </c>
      <c r="H238" s="189"/>
    </row>
    <row r="239" spans="7:8" ht="16.95" customHeight="1">
      <c r="G239" s="190" t="s">
        <v>512</v>
      </c>
      <c r="H239" s="189"/>
    </row>
    <row r="240" spans="7:8" ht="16.95" customHeight="1">
      <c r="G240" s="190" t="s">
        <v>472</v>
      </c>
      <c r="H240" s="189"/>
    </row>
    <row r="241" spans="7:8" ht="16.95" customHeight="1">
      <c r="G241" s="190" t="s">
        <v>473</v>
      </c>
      <c r="H241" s="189"/>
    </row>
    <row r="242" spans="7:8" ht="16.95" customHeight="1">
      <c r="G242" s="190" t="s">
        <v>447</v>
      </c>
      <c r="H242" s="189"/>
    </row>
    <row r="243" spans="7:8" ht="16.95" customHeight="1">
      <c r="G243" s="190" t="s">
        <v>448</v>
      </c>
      <c r="H243" s="189"/>
    </row>
    <row r="244" spans="7:8" ht="16.95" customHeight="1">
      <c r="G244" s="190" t="s">
        <v>513</v>
      </c>
      <c r="H244" s="189"/>
    </row>
    <row r="245" spans="7:8" ht="16.95" customHeight="1">
      <c r="G245" s="190" t="s">
        <v>449</v>
      </c>
      <c r="H245" s="189"/>
    </row>
    <row r="246" spans="7:8" ht="16.95" customHeight="1">
      <c r="G246" s="190" t="s">
        <v>450</v>
      </c>
      <c r="H246" s="189"/>
    </row>
    <row r="247" spans="7:8" ht="16.95" customHeight="1">
      <c r="G247" s="190"/>
      <c r="H247" s="189"/>
    </row>
    <row r="248" spans="7:8" ht="16.95" customHeight="1">
      <c r="G248" s="190"/>
      <c r="H248" s="189"/>
    </row>
    <row r="249" spans="7:8" ht="16.95" customHeight="1">
      <c r="G249" s="190"/>
      <c r="H249" s="189"/>
    </row>
    <row r="250" spans="7:8" ht="16.95" customHeight="1">
      <c r="G250" s="190"/>
      <c r="H250" s="189"/>
    </row>
    <row r="251" spans="7:8" ht="16.95" customHeight="1">
      <c r="G251" s="189"/>
      <c r="H251" s="189"/>
    </row>
    <row r="252" spans="7:8" ht="16.95" customHeight="1">
      <c r="G252" s="190"/>
      <c r="H252" s="189"/>
    </row>
    <row r="253" spans="7:8" ht="16.95" customHeight="1">
      <c r="G253" s="190"/>
      <c r="H253" s="189"/>
    </row>
    <row r="254" spans="7:8" ht="16.95" customHeight="1">
      <c r="G254" s="190"/>
      <c r="H254" s="189"/>
    </row>
    <row r="255" spans="7:8" ht="16.95" customHeight="1">
      <c r="G255" s="190"/>
      <c r="H255" s="189"/>
    </row>
    <row r="256" spans="7:8" ht="16.95" customHeight="1">
      <c r="G256" s="190"/>
      <c r="H256" s="189"/>
    </row>
    <row r="257" spans="7:8" ht="16.95" customHeight="1">
      <c r="G257" s="190"/>
      <c r="H257" s="189"/>
    </row>
    <row r="258" spans="7:8" ht="16.95" customHeight="1">
      <c r="G258" s="190"/>
      <c r="H258" s="189"/>
    </row>
    <row r="259" spans="7:8" ht="16.95" customHeight="1">
      <c r="G259" s="190"/>
      <c r="H259" s="189"/>
    </row>
    <row r="260" spans="7:8" ht="16.95" customHeight="1">
      <c r="G260" s="190"/>
      <c r="H260" s="189"/>
    </row>
    <row r="261" spans="7:8" ht="16.95" customHeight="1">
      <c r="G261" s="190"/>
      <c r="H261" s="189"/>
    </row>
    <row r="262" spans="7:8" ht="16.95" customHeight="1">
      <c r="G262" s="190"/>
      <c r="H262" s="189"/>
    </row>
    <row r="263" spans="7:8" ht="16.95" customHeight="1">
      <c r="G263" s="190"/>
      <c r="H263" s="189"/>
    </row>
    <row r="264" spans="7:8" ht="16.95" customHeight="1">
      <c r="G264" s="190"/>
      <c r="H264" s="189"/>
    </row>
    <row r="265" spans="7:8" ht="16.95" customHeight="1">
      <c r="G265" s="190"/>
      <c r="H265" s="189"/>
    </row>
    <row r="266" spans="7:8" ht="16.95" customHeight="1">
      <c r="G266" s="190"/>
      <c r="H266" s="189"/>
    </row>
    <row r="267" spans="7:8" ht="16.95" customHeight="1">
      <c r="G267" s="190"/>
      <c r="H267" s="189"/>
    </row>
    <row r="268" spans="7:8" ht="16.95" customHeight="1">
      <c r="G268" s="190"/>
      <c r="H268" s="189"/>
    </row>
    <row r="269" spans="7:8" ht="16.95" customHeight="1">
      <c r="G269" s="190"/>
      <c r="H269" s="189"/>
    </row>
    <row r="270" spans="7:8" ht="16.95" customHeight="1">
      <c r="G270" s="190"/>
      <c r="H270" s="189"/>
    </row>
    <row r="271" spans="7:8" ht="16.95" customHeight="1">
      <c r="G271" s="190"/>
      <c r="H271" s="189"/>
    </row>
    <row r="272" spans="7:8" ht="16.95" customHeight="1">
      <c r="G272" s="190"/>
      <c r="H272" s="189"/>
    </row>
    <row r="273" spans="7:8" ht="16.95" customHeight="1">
      <c r="G273" s="190"/>
      <c r="H273" s="189"/>
    </row>
    <row r="274" spans="7:8" ht="16.95" customHeight="1">
      <c r="G274" s="190"/>
      <c r="H274" s="189"/>
    </row>
    <row r="275" spans="7:8" ht="16.95" customHeight="1">
      <c r="G275" s="190"/>
      <c r="H275" s="189"/>
    </row>
    <row r="276" spans="7:8" ht="16.95" customHeight="1">
      <c r="G276" s="190"/>
      <c r="H276" s="189"/>
    </row>
    <row r="277" spans="7:8" ht="16.95" customHeight="1">
      <c r="G277" s="190"/>
      <c r="H277" s="189"/>
    </row>
    <row r="278" spans="7:8" ht="16.95" customHeight="1">
      <c r="G278" s="190"/>
      <c r="H278" s="189"/>
    </row>
    <row r="279" spans="7:8" ht="16.95" customHeight="1">
      <c r="G279" s="190"/>
      <c r="H279" s="189"/>
    </row>
    <row r="280" spans="7:8" ht="16.95" customHeight="1">
      <c r="G280" s="189"/>
      <c r="H280" s="189"/>
    </row>
    <row r="281" spans="7:8" ht="16.95" customHeight="1">
      <c r="G281" s="189"/>
      <c r="H281" s="189"/>
    </row>
    <row r="282" spans="7:8" ht="16.95" customHeight="1">
      <c r="G282" s="190"/>
      <c r="H282" s="189"/>
    </row>
    <row r="283" spans="7:8" ht="16.95" customHeight="1">
      <c r="G283" s="190"/>
      <c r="H283" s="189"/>
    </row>
    <row r="284" spans="7:8" ht="16.95" customHeight="1">
      <c r="G284" s="190"/>
      <c r="H284" s="189"/>
    </row>
    <row r="285" spans="7:8" ht="16.95" customHeight="1">
      <c r="G285" s="191"/>
      <c r="H285" s="191"/>
    </row>
    <row r="286" spans="7:8" ht="16.95" customHeight="1">
      <c r="G286" s="191"/>
      <c r="H286" s="191"/>
    </row>
    <row r="287" spans="7:8" ht="16.95" customHeight="1">
      <c r="G287" s="191"/>
      <c r="H287" s="191"/>
    </row>
    <row r="288" spans="7:8" ht="16.95" customHeight="1">
      <c r="G288" s="191"/>
      <c r="H288" s="191"/>
    </row>
    <row r="289" spans="7:8" ht="16.95" customHeight="1">
      <c r="G289" s="191"/>
      <c r="H289" s="191"/>
    </row>
    <row r="290" spans="7:8" ht="16.95" customHeight="1">
      <c r="G290" s="191"/>
      <c r="H290" s="191"/>
    </row>
    <row r="291" spans="7:8" ht="16.95" customHeight="1">
      <c r="G291" s="191"/>
      <c r="H291" s="191"/>
    </row>
    <row r="292" spans="7:8" ht="16.95" customHeight="1">
      <c r="G292" s="191"/>
      <c r="H292" s="191"/>
    </row>
    <row r="293" spans="7:8" ht="16.95" customHeight="1">
      <c r="G293" s="191"/>
      <c r="H293" s="191"/>
    </row>
    <row r="294" spans="7:8" ht="16.95" customHeight="1">
      <c r="G294" s="191"/>
      <c r="H294" s="191"/>
    </row>
    <row r="295" spans="7:8" ht="16.95" customHeight="1">
      <c r="G295" s="191"/>
      <c r="H295" s="191"/>
    </row>
    <row r="296" spans="7:8" ht="16.95" customHeight="1">
      <c r="G296" s="191"/>
      <c r="H296" s="191"/>
    </row>
    <row r="297" spans="7:8" ht="16.95" customHeight="1">
      <c r="G297" s="191"/>
      <c r="H297" s="191"/>
    </row>
    <row r="298" spans="7:8" ht="16.95" customHeight="1">
      <c r="G298" s="191"/>
      <c r="H298" s="191"/>
    </row>
    <row r="299" spans="7:8" ht="16.95" customHeight="1">
      <c r="G299" s="191"/>
      <c r="H299" s="191"/>
    </row>
    <row r="300" spans="7:8" ht="16.95" customHeight="1">
      <c r="G300" s="191"/>
      <c r="H300" s="191"/>
    </row>
  </sheetData>
  <sheetProtection password="C75A" sheet="1" objects="1" scenarios="1" selectLockedCells="1"/>
  <mergeCells count="4">
    <mergeCell ref="D23:E23"/>
    <mergeCell ref="D24:E24"/>
    <mergeCell ref="D25:E25"/>
    <mergeCell ref="B28:D37"/>
  </mergeCells>
  <phoneticPr fontId="4" type="noConversion"/>
  <dataValidations count="7">
    <dataValidation type="date" allowBlank="1" showInputMessage="1" showErrorMessage="1" error="Bitte Datumseingabe prüfen!" prompt="Bitte im Datumsformat &quot;dd.mm.jjjj&quot; eingeben!" sqref="D2:D21 B24">
      <formula1>1</formula1>
      <formula2>72686</formula2>
    </dataValidation>
    <dataValidation type="whole" allowBlank="1" showInputMessage="1" showErrorMessage="1" error="Bitte nur Zahlen (ohne Punkte) zwischen 8 und 1 eintragen!_x000a_" prompt="Bitte nur Zahlen zwischen 1 und 8 eingeben!" sqref="E2:E21">
      <formula1>1</formula1>
      <formula2>8</formula2>
    </dataValidation>
    <dataValidation type="list" allowBlank="1" showInputMessage="1" showErrorMessage="1" error="Es sind nur genau so geschriebene Prüfernamen aus der Liste zulässig!" prompt="Bitte Prüfernamen auswählen (Pfeil nach unten)!" sqref="D23:E25">
      <formula1>$G$2:$G$284</formula1>
    </dataValidation>
    <dataValidation type="list" allowBlank="1" showInputMessage="1" showErrorMessage="1" error="Es sind nur genau so geschriebene Vereinsnamen aus der Liste zulässig!" prompt="Bitte Vereinsnamen aus der Liste wählen (Pfeil nach unten)!" sqref="B23">
      <formula1>$H$2:$H$300</formula1>
    </dataValidation>
    <dataValidation allowBlank="1" showInputMessage="1" showErrorMessage="1" prompt="Bitte Passnummern eintragen!" sqref="A2:A21"/>
    <dataValidation allowBlank="1" showInputMessage="1" showErrorMessage="1" prompt="Bitte nur den Nachnamen des Judoka eintragen!" sqref="B2:B21"/>
    <dataValidation allowBlank="1" showInputMessage="1" showErrorMessage="1" prompt="Bitte hier den Vornamen des Judoka eintragen!" sqref="C2:C21"/>
  </dataValidations>
  <pageMargins left="0.39370078740157483" right="0.39370078740157483"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Tabelle2" enableFormatConditionsCalculation="0">
    <tabColor indexed="22"/>
  </sheetPr>
  <dimension ref="A1:L33"/>
  <sheetViews>
    <sheetView zoomScale="120" workbookViewId="0">
      <selection activeCell="F6" sqref="F6"/>
    </sheetView>
  </sheetViews>
  <sheetFormatPr defaultColWidth="11.5546875" defaultRowHeight="13.2"/>
  <cols>
    <col min="1" max="1" width="3.109375" style="1" customWidth="1"/>
    <col min="2" max="5" width="20.77734375" style="1" customWidth="1"/>
    <col min="6" max="11" width="7.77734375" style="1" customWidth="1"/>
    <col min="12" max="12" width="3.5546875" style="5" customWidth="1"/>
    <col min="13" max="16384" width="11.5546875" style="1"/>
  </cols>
  <sheetData>
    <row r="1" spans="1:12" ht="6" customHeight="1">
      <c r="A1" s="5"/>
      <c r="B1" s="2"/>
      <c r="C1" s="2"/>
      <c r="D1" s="2"/>
      <c r="E1" s="2"/>
      <c r="F1" s="2"/>
      <c r="G1" s="3"/>
      <c r="H1" s="3"/>
      <c r="I1" s="3"/>
      <c r="J1" s="3"/>
      <c r="K1" s="2"/>
    </row>
    <row r="2" spans="1:12" ht="13.05" customHeight="1">
      <c r="A2" s="314" t="s">
        <v>0</v>
      </c>
      <c r="B2" s="315"/>
      <c r="C2" s="315"/>
      <c r="D2" s="315"/>
      <c r="E2" s="315"/>
      <c r="F2" s="315"/>
      <c r="G2" s="315"/>
      <c r="H2" s="315"/>
      <c r="I2" s="315"/>
      <c r="J2" s="315"/>
      <c r="K2" s="315"/>
    </row>
    <row r="3" spans="1:12" ht="13.05" customHeight="1">
      <c r="A3" s="314" t="s">
        <v>12</v>
      </c>
      <c r="B3" s="315"/>
      <c r="C3" s="315"/>
      <c r="D3" s="315"/>
      <c r="E3" s="315"/>
      <c r="F3" s="315"/>
      <c r="G3" s="315"/>
      <c r="H3" s="315"/>
      <c r="I3" s="315"/>
      <c r="J3" s="315"/>
      <c r="K3" s="315"/>
    </row>
    <row r="4" spans="1:12" s="49" customFormat="1" ht="6" customHeight="1" thickBot="1">
      <c r="E4" s="50"/>
      <c r="F4" s="53"/>
      <c r="G4" s="53"/>
      <c r="H4" s="53"/>
      <c r="I4" s="53"/>
      <c r="J4" s="53"/>
    </row>
    <row r="5" spans="1:12" ht="107.4" customHeight="1" thickBot="1">
      <c r="A5" s="233" t="s">
        <v>1</v>
      </c>
      <c r="B5" s="54" t="s">
        <v>13</v>
      </c>
      <c r="C5" s="54" t="s">
        <v>2</v>
      </c>
      <c r="D5" s="54" t="s">
        <v>3</v>
      </c>
      <c r="E5" s="54" t="s">
        <v>4</v>
      </c>
      <c r="F5" s="292" t="s">
        <v>14</v>
      </c>
      <c r="G5" s="293" t="s">
        <v>15</v>
      </c>
      <c r="H5" s="293" t="s">
        <v>16</v>
      </c>
      <c r="I5" s="293" t="s">
        <v>17</v>
      </c>
      <c r="J5" s="294" t="s">
        <v>18</v>
      </c>
      <c r="K5" s="230" t="s">
        <v>223</v>
      </c>
      <c r="L5" s="229" t="s">
        <v>477</v>
      </c>
    </row>
    <row r="6" spans="1:12" ht="15.45" customHeight="1">
      <c r="A6" s="218">
        <v>1</v>
      </c>
      <c r="B6" s="295" t="str">
        <f ca="1">IF(+Stammdaten!E2=8,IF(+Stammdaten!A2="","",+Stammdaten!A2),"")</f>
        <v/>
      </c>
      <c r="C6" s="220" t="str">
        <f ca="1">IF(+Stammdaten!E2=8,+Stammdaten!B2,"")</f>
        <v/>
      </c>
      <c r="D6" s="220" t="str">
        <f ca="1">IF(+Stammdaten!E2=8,+Stammdaten!C2,"")</f>
        <v/>
      </c>
      <c r="E6" s="296" t="str">
        <f ca="1">IF(+Stammdaten!E2=8,IF(+Stammdaten!D2="","",+Stammdaten!D2),"")</f>
        <v/>
      </c>
      <c r="F6" s="222"/>
      <c r="G6" s="223"/>
      <c r="H6" s="224"/>
      <c r="I6" s="223"/>
      <c r="J6" s="228"/>
      <c r="K6" s="234"/>
      <c r="L6" s="217" t="str">
        <f ca="1">IF(+Stammdaten!E2=8,8,"")</f>
        <v/>
      </c>
    </row>
    <row r="7" spans="1:12" ht="15.45" customHeight="1">
      <c r="A7" s="11">
        <v>2</v>
      </c>
      <c r="B7" s="158" t="str">
        <f ca="1">IF(+Stammdaten!E3=8,IF(+Stammdaten!A3="","",+Stammdaten!A3),"")</f>
        <v/>
      </c>
      <c r="C7" s="23" t="str">
        <f ca="1">IF(+Stammdaten!E3=8,+Stammdaten!B3,"")</f>
        <v/>
      </c>
      <c r="D7" s="23" t="str">
        <f ca="1">IF(+Stammdaten!E3=8,+Stammdaten!C3,"")</f>
        <v/>
      </c>
      <c r="E7" s="159" t="str">
        <f ca="1">IF(+Stammdaten!E3=8,IF(+Stammdaten!D3="","",+Stammdaten!D3),"")</f>
        <v/>
      </c>
      <c r="F7" s="208"/>
      <c r="G7" s="193"/>
      <c r="H7" s="194"/>
      <c r="I7" s="193"/>
      <c r="J7" s="209"/>
      <c r="K7" s="231"/>
      <c r="L7" s="217" t="str">
        <f ca="1">IF(+Stammdaten!E3=8,8,"")</f>
        <v/>
      </c>
    </row>
    <row r="8" spans="1:12" ht="15.45" customHeight="1">
      <c r="A8" s="11">
        <v>3</v>
      </c>
      <c r="B8" s="158" t="str">
        <f ca="1">IF(+Stammdaten!E4=8,IF(+Stammdaten!A4="","",+Stammdaten!A4),"")</f>
        <v/>
      </c>
      <c r="C8" s="23" t="str">
        <f ca="1">IF(+Stammdaten!E4=8,+Stammdaten!B4,"")</f>
        <v/>
      </c>
      <c r="D8" s="23" t="str">
        <f ca="1">IF(+Stammdaten!E4=8,+Stammdaten!C4,"")</f>
        <v/>
      </c>
      <c r="E8" s="159" t="str">
        <f ca="1">IF(+Stammdaten!E4=8,IF(+Stammdaten!D4="","",+Stammdaten!D4),"")</f>
        <v/>
      </c>
      <c r="F8" s="208"/>
      <c r="G8" s="193"/>
      <c r="H8" s="193"/>
      <c r="I8" s="193"/>
      <c r="J8" s="209"/>
      <c r="K8" s="231"/>
      <c r="L8" s="217" t="str">
        <f ca="1">IF(+Stammdaten!E4=8,8,"")</f>
        <v/>
      </c>
    </row>
    <row r="9" spans="1:12" ht="15.45" customHeight="1">
      <c r="A9" s="11">
        <v>4</v>
      </c>
      <c r="B9" s="158" t="str">
        <f ca="1">IF(+Stammdaten!E5=8,IF(+Stammdaten!A5="","",+Stammdaten!A5),"")</f>
        <v/>
      </c>
      <c r="C9" s="23" t="str">
        <f ca="1">IF(+Stammdaten!E5=8,+Stammdaten!B5,"")</f>
        <v/>
      </c>
      <c r="D9" s="23" t="str">
        <f ca="1">IF(+Stammdaten!E5=8,+Stammdaten!C5,"")</f>
        <v/>
      </c>
      <c r="E9" s="159" t="str">
        <f ca="1">IF(+Stammdaten!E5=8,IF(+Stammdaten!D5="","",+Stammdaten!D5),"")</f>
        <v/>
      </c>
      <c r="F9" s="208"/>
      <c r="G9" s="193"/>
      <c r="H9" s="193"/>
      <c r="I9" s="193"/>
      <c r="J9" s="209"/>
      <c r="K9" s="231"/>
      <c r="L9" s="217" t="str">
        <f ca="1">IF(+Stammdaten!E5=8,8,"")</f>
        <v/>
      </c>
    </row>
    <row r="10" spans="1:12" ht="15.45" customHeight="1">
      <c r="A10" s="11">
        <v>5</v>
      </c>
      <c r="B10" s="158" t="str">
        <f ca="1">IF(+Stammdaten!E6=8,IF(+Stammdaten!A6="","",+Stammdaten!A6),"")</f>
        <v/>
      </c>
      <c r="C10" s="23" t="str">
        <f ca="1">IF(+Stammdaten!E6=8,+Stammdaten!B6,"")</f>
        <v/>
      </c>
      <c r="D10" s="23" t="str">
        <f ca="1">IF(+Stammdaten!E6=8,+Stammdaten!C6,"")</f>
        <v/>
      </c>
      <c r="E10" s="159" t="str">
        <f ca="1">IF(+Stammdaten!E6=8,IF(+Stammdaten!D6="","",+Stammdaten!D6),"")</f>
        <v/>
      </c>
      <c r="F10" s="208"/>
      <c r="G10" s="193"/>
      <c r="H10" s="193"/>
      <c r="I10" s="193"/>
      <c r="J10" s="209"/>
      <c r="K10" s="231"/>
      <c r="L10" s="217" t="str">
        <f ca="1">IF(+Stammdaten!E6=8,8,"")</f>
        <v/>
      </c>
    </row>
    <row r="11" spans="1:12" ht="15.45" customHeight="1">
      <c r="A11" s="11">
        <v>6</v>
      </c>
      <c r="B11" s="158" t="str">
        <f ca="1">IF(+Stammdaten!E7=8,IF(+Stammdaten!A7="","",+Stammdaten!A7),"")</f>
        <v/>
      </c>
      <c r="C11" s="23" t="str">
        <f ca="1">IF(+Stammdaten!E7=8,+Stammdaten!B7,"")</f>
        <v/>
      </c>
      <c r="D11" s="23" t="str">
        <f ca="1">IF(+Stammdaten!E7=8,+Stammdaten!C7,"")</f>
        <v/>
      </c>
      <c r="E11" s="159" t="str">
        <f ca="1">IF(+Stammdaten!E7=8,IF(+Stammdaten!D7="","",+Stammdaten!D7),"")</f>
        <v/>
      </c>
      <c r="F11" s="208"/>
      <c r="G11" s="193"/>
      <c r="H11" s="193"/>
      <c r="I11" s="193"/>
      <c r="J11" s="209"/>
      <c r="K11" s="231"/>
      <c r="L11" s="217" t="str">
        <f ca="1">IF(+Stammdaten!E7=8,8,"")</f>
        <v/>
      </c>
    </row>
    <row r="12" spans="1:12" ht="15.45" customHeight="1">
      <c r="A12" s="11">
        <v>7</v>
      </c>
      <c r="B12" s="158" t="str">
        <f ca="1">IF(+Stammdaten!E8=8,IF(+Stammdaten!A8="","",+Stammdaten!A8),"")</f>
        <v/>
      </c>
      <c r="C12" s="23" t="str">
        <f ca="1">IF(+Stammdaten!E8=8,+Stammdaten!B8,"")</f>
        <v/>
      </c>
      <c r="D12" s="23" t="str">
        <f ca="1">IF(+Stammdaten!E8=8,+Stammdaten!C8,"")</f>
        <v/>
      </c>
      <c r="E12" s="159" t="str">
        <f ca="1">IF(+Stammdaten!E8=8,IF(+Stammdaten!D8="","",+Stammdaten!D8),"")</f>
        <v/>
      </c>
      <c r="F12" s="208"/>
      <c r="G12" s="193"/>
      <c r="H12" s="193"/>
      <c r="I12" s="193"/>
      <c r="J12" s="209"/>
      <c r="K12" s="231"/>
      <c r="L12" s="217" t="str">
        <f ca="1">IF(+Stammdaten!E8=8,8,"")</f>
        <v/>
      </c>
    </row>
    <row r="13" spans="1:12" ht="15.45" customHeight="1">
      <c r="A13" s="11">
        <v>8</v>
      </c>
      <c r="B13" s="158" t="str">
        <f ca="1">IF(+Stammdaten!E9=8,IF(+Stammdaten!A9="","",+Stammdaten!A9),"")</f>
        <v/>
      </c>
      <c r="C13" s="23" t="str">
        <f ca="1">IF(+Stammdaten!E9=8,+Stammdaten!B9,"")</f>
        <v/>
      </c>
      <c r="D13" s="23" t="str">
        <f ca="1">IF(+Stammdaten!E9=8,+Stammdaten!C9,"")</f>
        <v/>
      </c>
      <c r="E13" s="159" t="str">
        <f ca="1">IF(+Stammdaten!E9=8,IF(+Stammdaten!D9="","",+Stammdaten!D9),"")</f>
        <v/>
      </c>
      <c r="F13" s="208"/>
      <c r="G13" s="193"/>
      <c r="H13" s="193"/>
      <c r="I13" s="193"/>
      <c r="J13" s="209"/>
      <c r="K13" s="231"/>
      <c r="L13" s="217" t="str">
        <f ca="1">IF(+Stammdaten!E9=8,8,"")</f>
        <v/>
      </c>
    </row>
    <row r="14" spans="1:12" ht="15.45" customHeight="1">
      <c r="A14" s="11">
        <v>9</v>
      </c>
      <c r="B14" s="158" t="str">
        <f ca="1">IF(+Stammdaten!E10=8,IF(+Stammdaten!A10="","",+Stammdaten!A10),"")</f>
        <v/>
      </c>
      <c r="C14" s="23" t="str">
        <f ca="1">IF(+Stammdaten!E10=8,+Stammdaten!B10,"")</f>
        <v/>
      </c>
      <c r="D14" s="23" t="str">
        <f ca="1">IF(+Stammdaten!E10=8,+Stammdaten!C10,"")</f>
        <v/>
      </c>
      <c r="E14" s="159" t="str">
        <f ca="1">IF(+Stammdaten!E10=8,IF(+Stammdaten!D10="","",+Stammdaten!D10),"")</f>
        <v/>
      </c>
      <c r="F14" s="208"/>
      <c r="G14" s="193"/>
      <c r="H14" s="193"/>
      <c r="I14" s="193"/>
      <c r="J14" s="209"/>
      <c r="K14" s="231"/>
      <c r="L14" s="217" t="str">
        <f ca="1">IF(+Stammdaten!E10=8,8,"")</f>
        <v/>
      </c>
    </row>
    <row r="15" spans="1:12" ht="15.45" customHeight="1">
      <c r="A15" s="11">
        <v>10</v>
      </c>
      <c r="B15" s="158" t="str">
        <f ca="1">IF(+Stammdaten!E11=8,IF(+Stammdaten!A11="","",+Stammdaten!A11),"")</f>
        <v/>
      </c>
      <c r="C15" s="23" t="str">
        <f ca="1">IF(+Stammdaten!E11=8,+Stammdaten!B11,"")</f>
        <v/>
      </c>
      <c r="D15" s="23" t="str">
        <f ca="1">IF(+Stammdaten!E11=8,+Stammdaten!C11,"")</f>
        <v/>
      </c>
      <c r="E15" s="159" t="str">
        <f ca="1">IF(+Stammdaten!E11=8,IF(+Stammdaten!D11="","",+Stammdaten!D11),"")</f>
        <v/>
      </c>
      <c r="F15" s="208"/>
      <c r="G15" s="193"/>
      <c r="H15" s="193"/>
      <c r="I15" s="193"/>
      <c r="J15" s="209"/>
      <c r="K15" s="231"/>
      <c r="L15" s="217" t="str">
        <f ca="1">IF(+Stammdaten!E11=8,8,"")</f>
        <v/>
      </c>
    </row>
    <row r="16" spans="1:12" ht="15.45" customHeight="1">
      <c r="A16" s="11">
        <v>11</v>
      </c>
      <c r="B16" s="158" t="str">
        <f ca="1">IF(+Stammdaten!E12=8,IF(+Stammdaten!A12="","",+Stammdaten!A12),"")</f>
        <v/>
      </c>
      <c r="C16" s="23" t="str">
        <f ca="1">IF(+Stammdaten!E12=8,+Stammdaten!B12,"")</f>
        <v/>
      </c>
      <c r="D16" s="23" t="str">
        <f ca="1">IF(+Stammdaten!E12=8,+Stammdaten!C12,"")</f>
        <v/>
      </c>
      <c r="E16" s="159" t="str">
        <f ca="1">IF(+Stammdaten!E12=8,IF(+Stammdaten!D12="","",+Stammdaten!D12),"")</f>
        <v/>
      </c>
      <c r="F16" s="208"/>
      <c r="G16" s="193"/>
      <c r="H16" s="193"/>
      <c r="I16" s="193"/>
      <c r="J16" s="209"/>
      <c r="K16" s="231"/>
      <c r="L16" s="217" t="str">
        <f ca="1">IF(+Stammdaten!E12=8,8,"")</f>
        <v/>
      </c>
    </row>
    <row r="17" spans="1:12" ht="15.45" customHeight="1">
      <c r="A17" s="11">
        <v>12</v>
      </c>
      <c r="B17" s="158" t="str">
        <f ca="1">IF(+Stammdaten!E13=8,IF(+Stammdaten!A13="","",+Stammdaten!A13),"")</f>
        <v/>
      </c>
      <c r="C17" s="23" t="str">
        <f ca="1">IF(+Stammdaten!E13=8,+Stammdaten!B13,"")</f>
        <v/>
      </c>
      <c r="D17" s="23" t="str">
        <f ca="1">IF(+Stammdaten!E13=8,+Stammdaten!C13,"")</f>
        <v/>
      </c>
      <c r="E17" s="159" t="str">
        <f ca="1">IF(+Stammdaten!E13=8,IF(+Stammdaten!D13="","",+Stammdaten!D13),"")</f>
        <v/>
      </c>
      <c r="F17" s="208"/>
      <c r="G17" s="193"/>
      <c r="H17" s="193"/>
      <c r="I17" s="193"/>
      <c r="J17" s="209"/>
      <c r="K17" s="231"/>
      <c r="L17" s="217" t="str">
        <f ca="1">IF(+Stammdaten!E13=8,8,"")</f>
        <v/>
      </c>
    </row>
    <row r="18" spans="1:12" ht="15.45" customHeight="1">
      <c r="A18" s="11">
        <v>13</v>
      </c>
      <c r="B18" s="158" t="str">
        <f ca="1">IF(+Stammdaten!E14=8,IF(+Stammdaten!A14="","",+Stammdaten!A14),"")</f>
        <v/>
      </c>
      <c r="C18" s="23" t="str">
        <f ca="1">IF(+Stammdaten!E14=8,+Stammdaten!B14,"")</f>
        <v/>
      </c>
      <c r="D18" s="23" t="str">
        <f ca="1">IF(+Stammdaten!E14=8,+Stammdaten!C14,"")</f>
        <v/>
      </c>
      <c r="E18" s="159" t="str">
        <f ca="1">IF(+Stammdaten!E14=8,IF(+Stammdaten!D14="","",+Stammdaten!D14),"")</f>
        <v/>
      </c>
      <c r="F18" s="208"/>
      <c r="G18" s="193"/>
      <c r="H18" s="193"/>
      <c r="I18" s="193"/>
      <c r="J18" s="209"/>
      <c r="K18" s="231"/>
      <c r="L18" s="217" t="str">
        <f ca="1">IF(+Stammdaten!E14=8,8,"")</f>
        <v/>
      </c>
    </row>
    <row r="19" spans="1:12" ht="15.45" customHeight="1">
      <c r="A19" s="11">
        <v>14</v>
      </c>
      <c r="B19" s="158" t="str">
        <f ca="1">IF(+Stammdaten!E15=8,IF(+Stammdaten!A15="","",+Stammdaten!A15),"")</f>
        <v/>
      </c>
      <c r="C19" s="23" t="str">
        <f ca="1">IF(+Stammdaten!E15=8,+Stammdaten!B15,"")</f>
        <v/>
      </c>
      <c r="D19" s="23" t="str">
        <f ca="1">IF(+Stammdaten!E15=8,+Stammdaten!C15,"")</f>
        <v/>
      </c>
      <c r="E19" s="159" t="str">
        <f ca="1">IF(+Stammdaten!E15=8,IF(+Stammdaten!D15="","",+Stammdaten!D15),"")</f>
        <v/>
      </c>
      <c r="F19" s="208"/>
      <c r="G19" s="193"/>
      <c r="H19" s="193"/>
      <c r="I19" s="193"/>
      <c r="J19" s="209"/>
      <c r="K19" s="231"/>
      <c r="L19" s="217" t="str">
        <f ca="1">IF(+Stammdaten!E15=8,8,"")</f>
        <v/>
      </c>
    </row>
    <row r="20" spans="1:12" ht="15.45" customHeight="1">
      <c r="A20" s="11">
        <v>15</v>
      </c>
      <c r="B20" s="158" t="str">
        <f ca="1">IF(+Stammdaten!E16=8,IF(+Stammdaten!A16="","",+Stammdaten!A16),"")</f>
        <v/>
      </c>
      <c r="C20" s="23" t="str">
        <f ca="1">IF(+Stammdaten!E16=8,+Stammdaten!B16,"")</f>
        <v/>
      </c>
      <c r="D20" s="23" t="str">
        <f ca="1">IF(+Stammdaten!E16=8,+Stammdaten!C16,"")</f>
        <v/>
      </c>
      <c r="E20" s="159" t="str">
        <f ca="1">IF(+Stammdaten!E16=8,IF(+Stammdaten!D16="","",+Stammdaten!D16),"")</f>
        <v/>
      </c>
      <c r="F20" s="208"/>
      <c r="G20" s="193"/>
      <c r="H20" s="193"/>
      <c r="I20" s="193"/>
      <c r="J20" s="209"/>
      <c r="K20" s="231"/>
      <c r="L20" s="217" t="str">
        <f ca="1">IF(+Stammdaten!E16=8,8,"")</f>
        <v/>
      </c>
    </row>
    <row r="21" spans="1:12" ht="15.45" customHeight="1">
      <c r="A21" s="11">
        <v>16</v>
      </c>
      <c r="B21" s="158" t="str">
        <f ca="1">IF(+Stammdaten!E17=8,IF(+Stammdaten!A17="","",+Stammdaten!A17),"")</f>
        <v/>
      </c>
      <c r="C21" s="23" t="str">
        <f ca="1">IF(+Stammdaten!E17=8,+Stammdaten!B17,"")</f>
        <v/>
      </c>
      <c r="D21" s="23" t="str">
        <f ca="1">IF(+Stammdaten!E17=8,+Stammdaten!C17,"")</f>
        <v/>
      </c>
      <c r="E21" s="159" t="str">
        <f ca="1">IF(+Stammdaten!E17=8,IF(+Stammdaten!D17="","",+Stammdaten!D17),"")</f>
        <v/>
      </c>
      <c r="F21" s="208"/>
      <c r="G21" s="193"/>
      <c r="H21" s="193"/>
      <c r="I21" s="193"/>
      <c r="J21" s="209"/>
      <c r="K21" s="231"/>
      <c r="L21" s="217" t="str">
        <f ca="1">IF(+Stammdaten!E17=8,8,"")</f>
        <v/>
      </c>
    </row>
    <row r="22" spans="1:12" ht="15.45" customHeight="1">
      <c r="A22" s="11">
        <v>17</v>
      </c>
      <c r="B22" s="158" t="str">
        <f ca="1">IF(+Stammdaten!E18=8,IF(+Stammdaten!A18="","",+Stammdaten!A18),"")</f>
        <v/>
      </c>
      <c r="C22" s="23" t="str">
        <f ca="1">IF(+Stammdaten!E18=8,+Stammdaten!B18,"")</f>
        <v/>
      </c>
      <c r="D22" s="23" t="str">
        <f ca="1">IF(+Stammdaten!E18=8,+Stammdaten!C18,"")</f>
        <v/>
      </c>
      <c r="E22" s="159" t="str">
        <f ca="1">IF(+Stammdaten!E18=8,IF(+Stammdaten!D18="","",+Stammdaten!D18),"")</f>
        <v/>
      </c>
      <c r="F22" s="208"/>
      <c r="G22" s="193"/>
      <c r="H22" s="193"/>
      <c r="I22" s="193"/>
      <c r="J22" s="209"/>
      <c r="K22" s="231"/>
      <c r="L22" s="217" t="str">
        <f ca="1">IF(+Stammdaten!E18=8,8,"")</f>
        <v/>
      </c>
    </row>
    <row r="23" spans="1:12" ht="15.45" customHeight="1">
      <c r="A23" s="11">
        <v>18</v>
      </c>
      <c r="B23" s="158" t="str">
        <f ca="1">IF(+Stammdaten!E19=8,IF(+Stammdaten!A19="","",+Stammdaten!A19),"")</f>
        <v/>
      </c>
      <c r="C23" s="23" t="str">
        <f ca="1">IF(+Stammdaten!E19=8,+Stammdaten!B19,"")</f>
        <v/>
      </c>
      <c r="D23" s="23" t="str">
        <f ca="1">IF(+Stammdaten!E19=8,+Stammdaten!C19,"")</f>
        <v/>
      </c>
      <c r="E23" s="159" t="str">
        <f ca="1">IF(+Stammdaten!E19=8,IF(+Stammdaten!D19="","",+Stammdaten!D19),"")</f>
        <v/>
      </c>
      <c r="F23" s="208"/>
      <c r="G23" s="193"/>
      <c r="H23" s="193"/>
      <c r="I23" s="193"/>
      <c r="J23" s="209"/>
      <c r="K23" s="231"/>
      <c r="L23" s="217" t="str">
        <f ca="1">IF(+Stammdaten!E19=8,8,"")</f>
        <v/>
      </c>
    </row>
    <row r="24" spans="1:12" ht="15.45" customHeight="1">
      <c r="A24" s="11">
        <v>19</v>
      </c>
      <c r="B24" s="158" t="str">
        <f ca="1">IF(+Stammdaten!E20=8,IF(+Stammdaten!A20="","",+Stammdaten!A20),"")</f>
        <v/>
      </c>
      <c r="C24" s="23" t="str">
        <f ca="1">IF(+Stammdaten!E20=8,+Stammdaten!B20,"")</f>
        <v/>
      </c>
      <c r="D24" s="23" t="str">
        <f ca="1">IF(+Stammdaten!E20=8,+Stammdaten!C20,"")</f>
        <v/>
      </c>
      <c r="E24" s="159" t="str">
        <f ca="1">IF(+Stammdaten!E20=8,IF(+Stammdaten!D20="","",+Stammdaten!D20),"")</f>
        <v/>
      </c>
      <c r="F24" s="208"/>
      <c r="G24" s="193"/>
      <c r="H24" s="193"/>
      <c r="I24" s="193"/>
      <c r="J24" s="209"/>
      <c r="K24" s="231"/>
      <c r="L24" s="217" t="str">
        <f ca="1">IF(+Stammdaten!E20=8,8,"")</f>
        <v/>
      </c>
    </row>
    <row r="25" spans="1:12" ht="15.45" customHeight="1" thickBot="1">
      <c r="A25" s="12">
        <v>20</v>
      </c>
      <c r="B25" s="169" t="str">
        <f ca="1">IF(+Stammdaten!E21=8,IF(+Stammdaten!A21="","",+Stammdaten!A21),"")</f>
        <v/>
      </c>
      <c r="C25" s="226" t="str">
        <f ca="1">IF(+Stammdaten!E21=8,+Stammdaten!B21,"")</f>
        <v/>
      </c>
      <c r="D25" s="226" t="str">
        <f ca="1">IF(+Stammdaten!E21=8,+Stammdaten!C21,"")</f>
        <v/>
      </c>
      <c r="E25" s="171" t="str">
        <f ca="1">IF(+Stammdaten!E21=8,IF(+Stammdaten!D21="","",+Stammdaten!D21),"")</f>
        <v/>
      </c>
      <c r="F25" s="211"/>
      <c r="G25" s="195"/>
      <c r="H25" s="195"/>
      <c r="I25" s="195"/>
      <c r="J25" s="210"/>
      <c r="K25" s="232"/>
      <c r="L25" s="217" t="str">
        <f ca="1">IF(+Stammdaten!E21=8,8,"")</f>
        <v/>
      </c>
    </row>
    <row r="26" spans="1:12" ht="9" customHeight="1" thickBot="1">
      <c r="A26" s="5"/>
      <c r="D26" s="25" t="s">
        <v>481</v>
      </c>
      <c r="F26" s="15"/>
      <c r="G26" s="3"/>
      <c r="H26" s="13"/>
      <c r="I26" s="3"/>
      <c r="J26" s="3"/>
    </row>
    <row r="27" spans="1:12" ht="15" customHeight="1" thickBot="1">
      <c r="A27" s="8"/>
      <c r="B27" s="54" t="s">
        <v>7</v>
      </c>
      <c r="C27" s="54" t="s">
        <v>6</v>
      </c>
      <c r="D27" s="54" t="s">
        <v>8</v>
      </c>
      <c r="E27" s="54" t="s">
        <v>9</v>
      </c>
      <c r="F27" s="316" t="s">
        <v>11</v>
      </c>
      <c r="G27" s="316"/>
      <c r="H27" s="316"/>
      <c r="I27" s="316"/>
      <c r="J27" s="316"/>
      <c r="K27" s="317"/>
    </row>
    <row r="28" spans="1:12" ht="15" customHeight="1" thickBot="1">
      <c r="A28" s="9"/>
      <c r="B28" s="68" t="str">
        <f ca="1">IF(+Stammdaten!B24&lt;&gt;0,+Stammdaten!B24,"")</f>
        <v/>
      </c>
      <c r="C28" s="69" t="str">
        <f ca="1">IF(+Stammdaten!B23&lt;&gt;0,+Stammdaten!B23,"")</f>
        <v/>
      </c>
      <c r="D28" s="43" t="str">
        <f ca="1">IF(+Stammdaten!D23&lt;&gt;0,+Stammdaten!D23,"")</f>
        <v/>
      </c>
      <c r="E28" s="43" t="str">
        <f ca="1">IF(+Stammdaten!D24&lt;&gt;0,+Stammdaten!D24,"")</f>
        <v/>
      </c>
      <c r="F28" s="318"/>
      <c r="G28" s="319"/>
      <c r="H28" s="319"/>
      <c r="I28" s="319"/>
      <c r="J28" s="320"/>
      <c r="K28" s="55"/>
    </row>
    <row r="29" spans="1:12" ht="15" customHeight="1">
      <c r="A29" s="9"/>
      <c r="B29" s="7"/>
      <c r="C29" s="14"/>
      <c r="D29" s="325"/>
      <c r="E29" s="328"/>
      <c r="F29" s="321"/>
      <c r="G29" s="321"/>
      <c r="H29" s="321"/>
      <c r="I29" s="321"/>
      <c r="J29" s="322"/>
      <c r="K29" s="55"/>
    </row>
    <row r="30" spans="1:12" ht="15" customHeight="1">
      <c r="A30" s="9"/>
      <c r="B30" s="7"/>
      <c r="C30" s="14" t="s">
        <v>10</v>
      </c>
      <c r="D30" s="326"/>
      <c r="E30" s="329"/>
      <c r="F30" s="321"/>
      <c r="G30" s="321"/>
      <c r="H30" s="321"/>
      <c r="I30" s="321"/>
      <c r="J30" s="322"/>
      <c r="K30" s="55"/>
    </row>
    <row r="31" spans="1:12" ht="15" customHeight="1" thickBot="1">
      <c r="A31" s="9"/>
      <c r="B31" s="116"/>
      <c r="C31" s="7"/>
      <c r="D31" s="327"/>
      <c r="E31" s="330"/>
      <c r="F31" s="323"/>
      <c r="G31" s="323"/>
      <c r="H31" s="323"/>
      <c r="I31" s="323"/>
      <c r="J31" s="324"/>
      <c r="K31" s="55"/>
    </row>
    <row r="32" spans="1:12" ht="7.8" customHeight="1" thickBot="1">
      <c r="A32" s="10"/>
      <c r="B32" s="58"/>
      <c r="C32" s="58"/>
      <c r="D32" s="312" t="s">
        <v>155</v>
      </c>
      <c r="E32" s="313"/>
      <c r="F32" s="65"/>
      <c r="G32" s="65"/>
      <c r="H32" s="65"/>
      <c r="I32" s="66"/>
      <c r="J32" s="66"/>
      <c r="K32" s="67"/>
    </row>
    <row r="33" ht="16.05" customHeight="1"/>
  </sheetData>
  <sheetProtection password="C75A" sheet="1" objects="1" scenarios="1" selectLockedCells="1"/>
  <mergeCells count="7">
    <mergeCell ref="D32:E32"/>
    <mergeCell ref="A2:K2"/>
    <mergeCell ref="A3:K3"/>
    <mergeCell ref="F27:K27"/>
    <mergeCell ref="F28:J31"/>
    <mergeCell ref="D29:D31"/>
    <mergeCell ref="E29:E31"/>
  </mergeCells>
  <phoneticPr fontId="4" type="noConversion"/>
  <dataValidations count="2">
    <dataValidation errorStyle="information" allowBlank="1" showInputMessage="1" showErrorMessage="1" error="Änderungen nur in den Stammdaten möglich!" sqref="L6:L25"/>
    <dataValidation type="whole" operator="equal" allowBlank="1" showInputMessage="1" showErrorMessage="1" error="Das ist eine Liste für den 8. Kyu! Hier kann nur eine 8 eingetragen werden oder kein Judoka in dieser Zeile." prompt="Bei bestandener Prüfung 8 eintragen!" sqref="K6:K25">
      <formula1>L6</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Tabelle3" enableFormatConditionsCalculation="0">
    <tabColor indexed="22"/>
  </sheetPr>
  <dimension ref="A1:AH67"/>
  <sheetViews>
    <sheetView zoomScale="120" workbookViewId="0">
      <selection activeCell="F6" sqref="F6"/>
    </sheetView>
  </sheetViews>
  <sheetFormatPr defaultColWidth="11.5546875" defaultRowHeight="13.2"/>
  <cols>
    <col min="1" max="1" width="3.109375" style="5" customWidth="1"/>
    <col min="2" max="5" width="10.77734375" customWidth="1"/>
    <col min="6" max="6" width="3" customWidth="1"/>
    <col min="7" max="14" width="3" style="33" customWidth="1"/>
    <col min="15" max="28" width="3" customWidth="1"/>
    <col min="29" max="29" width="3" style="34" customWidth="1"/>
    <col min="30" max="33" width="3" customWidth="1"/>
    <col min="34" max="34" width="2.44140625" style="31" customWidth="1"/>
  </cols>
  <sheetData>
    <row r="1" spans="1:34" ht="6" customHeight="1">
      <c r="B1" s="315"/>
      <c r="C1" s="1"/>
      <c r="D1" s="1"/>
      <c r="E1" s="1"/>
      <c r="F1" s="1"/>
      <c r="G1" s="3"/>
      <c r="H1" s="3"/>
      <c r="I1" s="3"/>
      <c r="J1" s="3"/>
      <c r="K1" s="3"/>
      <c r="L1" s="3"/>
      <c r="M1" s="3"/>
      <c r="N1" s="3"/>
      <c r="O1" s="1"/>
      <c r="P1" s="1"/>
      <c r="Q1" s="1"/>
      <c r="R1" s="1"/>
      <c r="S1" s="1"/>
      <c r="T1" s="1"/>
      <c r="U1" s="1"/>
      <c r="V1" s="1"/>
      <c r="W1" s="1"/>
      <c r="X1" s="1"/>
      <c r="Y1" s="1"/>
      <c r="Z1" s="1"/>
      <c r="AA1" s="2"/>
      <c r="AB1" s="2"/>
      <c r="AC1" s="2"/>
      <c r="AD1" s="2"/>
      <c r="AE1" s="2"/>
      <c r="AF1" s="2"/>
      <c r="AG1" s="1"/>
    </row>
    <row r="2" spans="1:34" ht="13.05" customHeight="1">
      <c r="B2" s="315"/>
      <c r="C2" s="1"/>
      <c r="D2" s="1"/>
      <c r="E2" s="1"/>
      <c r="F2" s="4"/>
      <c r="G2" s="3"/>
      <c r="H2" s="3"/>
      <c r="I2" s="3"/>
      <c r="J2" s="3"/>
      <c r="K2" s="4" t="s">
        <v>0</v>
      </c>
      <c r="L2" s="3"/>
      <c r="M2" s="3"/>
      <c r="N2" s="3"/>
      <c r="O2" s="1"/>
      <c r="P2" s="1"/>
      <c r="Q2" s="1"/>
      <c r="R2" s="1"/>
      <c r="S2" s="1"/>
      <c r="T2" s="1"/>
      <c r="U2" s="1"/>
      <c r="V2" s="1"/>
      <c r="W2" s="1"/>
      <c r="X2" s="1"/>
      <c r="Y2" s="1"/>
      <c r="Z2" s="1"/>
      <c r="AA2" s="2"/>
      <c r="AB2" s="2"/>
      <c r="AC2" s="2"/>
      <c r="AD2" s="2"/>
      <c r="AE2" s="2"/>
      <c r="AF2" s="2"/>
      <c r="AG2" s="1"/>
    </row>
    <row r="3" spans="1:34" ht="13.05" customHeight="1">
      <c r="B3" s="1"/>
      <c r="C3" s="1"/>
      <c r="D3" s="1"/>
      <c r="E3" s="1"/>
      <c r="F3" s="4"/>
      <c r="G3" s="3"/>
      <c r="H3" s="3"/>
      <c r="I3" s="3"/>
      <c r="J3" s="3"/>
      <c r="K3" s="4" t="s">
        <v>133</v>
      </c>
      <c r="L3" s="3"/>
      <c r="M3" s="3"/>
      <c r="N3" s="3"/>
      <c r="O3" s="1"/>
      <c r="P3" s="1"/>
      <c r="Q3" s="1"/>
      <c r="R3" s="1"/>
      <c r="S3" s="1"/>
      <c r="T3" s="1"/>
      <c r="U3" s="1"/>
      <c r="V3" s="1"/>
      <c r="W3" s="1"/>
      <c r="X3" s="1"/>
      <c r="Y3" s="1"/>
      <c r="Z3" s="1"/>
      <c r="AA3" s="1"/>
      <c r="AB3" s="1"/>
      <c r="AC3" s="2"/>
      <c r="AD3" s="1"/>
      <c r="AE3" s="1"/>
      <c r="AF3" s="1"/>
      <c r="AG3" s="1"/>
    </row>
    <row r="4" spans="1:34" s="52" customFormat="1" ht="2.4" customHeight="1" thickBot="1">
      <c r="A4" s="49"/>
      <c r="B4" s="49"/>
      <c r="C4" s="49"/>
      <c r="D4" s="49"/>
      <c r="E4" s="50"/>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49"/>
    </row>
    <row r="5" spans="1:34" s="26" customFormat="1" ht="101.4" customHeight="1" thickBot="1">
      <c r="A5" s="233" t="s">
        <v>1</v>
      </c>
      <c r="B5" s="54" t="s">
        <v>5</v>
      </c>
      <c r="C5" s="54" t="s">
        <v>2</v>
      </c>
      <c r="D5" s="54" t="s">
        <v>3</v>
      </c>
      <c r="E5" s="216" t="s">
        <v>4</v>
      </c>
      <c r="F5" s="236" t="s">
        <v>134</v>
      </c>
      <c r="G5" s="237" t="s">
        <v>516</v>
      </c>
      <c r="H5" s="297" t="s">
        <v>520</v>
      </c>
      <c r="I5" s="241" t="s">
        <v>135</v>
      </c>
      <c r="J5" s="237" t="s">
        <v>136</v>
      </c>
      <c r="K5" s="238" t="s">
        <v>137</v>
      </c>
      <c r="L5" s="238" t="s">
        <v>138</v>
      </c>
      <c r="M5" s="238" t="s">
        <v>518</v>
      </c>
      <c r="N5" s="244" t="s">
        <v>517</v>
      </c>
      <c r="O5" s="239" t="s">
        <v>139</v>
      </c>
      <c r="P5" s="237" t="s">
        <v>140</v>
      </c>
      <c r="Q5" s="240" t="s">
        <v>141</v>
      </c>
      <c r="R5" s="238" t="s">
        <v>241</v>
      </c>
      <c r="S5" s="238" t="s">
        <v>242</v>
      </c>
      <c r="T5" s="238" t="s">
        <v>142</v>
      </c>
      <c r="U5" s="238" t="s">
        <v>143</v>
      </c>
      <c r="V5" s="239" t="s">
        <v>248</v>
      </c>
      <c r="W5" s="237" t="s">
        <v>144</v>
      </c>
      <c r="X5" s="238" t="s">
        <v>145</v>
      </c>
      <c r="Y5" s="238" t="s">
        <v>146</v>
      </c>
      <c r="Z5" s="238" t="s">
        <v>147</v>
      </c>
      <c r="AA5" s="238" t="s">
        <v>148</v>
      </c>
      <c r="AB5" s="238" t="s">
        <v>149</v>
      </c>
      <c r="AC5" s="238" t="s">
        <v>150</v>
      </c>
      <c r="AD5" s="241" t="s">
        <v>151</v>
      </c>
      <c r="AE5" s="242" t="s">
        <v>152</v>
      </c>
      <c r="AF5" s="230" t="s">
        <v>153</v>
      </c>
      <c r="AG5" s="230" t="s">
        <v>224</v>
      </c>
      <c r="AH5" s="299" t="s">
        <v>477</v>
      </c>
    </row>
    <row r="6" spans="1:34" ht="15" customHeight="1">
      <c r="A6" s="218">
        <v>1</v>
      </c>
      <c r="B6" s="219" t="str">
        <f ca="1">IF(AND(+Stammdaten!E2&lt;8,+Stammdaten!E2&gt;3),+Stammdaten!A2,"")</f>
        <v/>
      </c>
      <c r="C6" s="220" t="str">
        <f ca="1">IF(AND(+Stammdaten!E2&lt;8,+Stammdaten!E2&gt;3),+Stammdaten!B2,"")</f>
        <v/>
      </c>
      <c r="D6" s="220" t="str">
        <f ca="1">IF(AND(+Stammdaten!E2&lt;8,+Stammdaten!E2&gt;3),+Stammdaten!C2,"")</f>
        <v/>
      </c>
      <c r="E6" s="221" t="str">
        <f ca="1">IF(AND(+Stammdaten!E2&lt;8,+Stammdaten!E2&gt;3),+Stammdaten!D2,"")</f>
        <v/>
      </c>
      <c r="F6" s="222"/>
      <c r="G6" s="223"/>
      <c r="H6" s="223"/>
      <c r="I6" s="224"/>
      <c r="J6" s="223"/>
      <c r="K6" s="223"/>
      <c r="L6" s="223"/>
      <c r="M6" s="223"/>
      <c r="N6" s="223"/>
      <c r="O6" s="223"/>
      <c r="P6" s="223"/>
      <c r="Q6" s="223"/>
      <c r="R6" s="223"/>
      <c r="S6" s="223"/>
      <c r="T6" s="223"/>
      <c r="U6" s="223"/>
      <c r="V6" s="223"/>
      <c r="W6" s="223"/>
      <c r="X6" s="223"/>
      <c r="Y6" s="223"/>
      <c r="Z6" s="223"/>
      <c r="AA6" s="223"/>
      <c r="AB6" s="223"/>
      <c r="AC6" s="223"/>
      <c r="AD6" s="223"/>
      <c r="AE6" s="228"/>
      <c r="AF6" s="228"/>
      <c r="AG6" s="184"/>
      <c r="AH6" s="235" t="str">
        <f ca="1">IF(AND(+Stammdaten!E2&lt;8,+Stammdaten!E2&gt;3),+Stammdaten!E2,"")</f>
        <v/>
      </c>
    </row>
    <row r="7" spans="1:34" ht="15" customHeight="1">
      <c r="A7" s="11">
        <v>2</v>
      </c>
      <c r="B7" s="22" t="str">
        <f ca="1">IF(AND(+Stammdaten!E3&lt;8,+Stammdaten!E3&gt;3),+Stammdaten!A3,"")</f>
        <v/>
      </c>
      <c r="C7" s="23" t="str">
        <f ca="1">IF(AND(+Stammdaten!E3&lt;8,+Stammdaten!E3&gt;3),+Stammdaten!B3,"")</f>
        <v/>
      </c>
      <c r="D7" s="23" t="str">
        <f ca="1">IF(AND(+Stammdaten!E3&lt;8,+Stammdaten!E3&gt;3),+Stammdaten!C3,"")</f>
        <v/>
      </c>
      <c r="E7" s="24" t="str">
        <f ca="1">IF(AND(+Stammdaten!E3&lt;8,+Stammdaten!E3&gt;3),+Stammdaten!D3,"")</f>
        <v/>
      </c>
      <c r="F7" s="208"/>
      <c r="G7" s="193"/>
      <c r="H7" s="193"/>
      <c r="I7" s="194"/>
      <c r="J7" s="193"/>
      <c r="K7" s="193"/>
      <c r="L7" s="193"/>
      <c r="M7" s="193"/>
      <c r="N7" s="193"/>
      <c r="O7" s="193"/>
      <c r="P7" s="193"/>
      <c r="Q7" s="193"/>
      <c r="R7" s="193"/>
      <c r="S7" s="193"/>
      <c r="T7" s="193"/>
      <c r="U7" s="193"/>
      <c r="V7" s="193"/>
      <c r="W7" s="193"/>
      <c r="X7" s="193"/>
      <c r="Y7" s="193"/>
      <c r="Z7" s="193"/>
      <c r="AA7" s="193"/>
      <c r="AB7" s="193"/>
      <c r="AC7" s="193"/>
      <c r="AD7" s="193"/>
      <c r="AE7" s="209"/>
      <c r="AF7" s="209"/>
      <c r="AG7" s="185"/>
      <c r="AH7" s="235" t="str">
        <f ca="1">IF(AND(+Stammdaten!E3&lt;8,+Stammdaten!E3&gt;3),+Stammdaten!E3,"")</f>
        <v/>
      </c>
    </row>
    <row r="8" spans="1:34" ht="15" customHeight="1">
      <c r="A8" s="11">
        <v>3</v>
      </c>
      <c r="B8" s="22" t="str">
        <f ca="1">IF(AND(+Stammdaten!E4&lt;8,+Stammdaten!E4&gt;3),+Stammdaten!A4,"")</f>
        <v/>
      </c>
      <c r="C8" s="23" t="str">
        <f ca="1">IF(AND(+Stammdaten!E4&lt;8,+Stammdaten!E4&gt;3),+Stammdaten!B4,"")</f>
        <v/>
      </c>
      <c r="D8" s="23" t="str">
        <f ca="1">IF(AND(+Stammdaten!E4&lt;8,+Stammdaten!E4&gt;3),+Stammdaten!C4,"")</f>
        <v/>
      </c>
      <c r="E8" s="24" t="str">
        <f ca="1">IF(AND(+Stammdaten!E4&lt;8,+Stammdaten!E4&gt;3),+Stammdaten!D4,"")</f>
        <v/>
      </c>
      <c r="F8" s="208"/>
      <c r="G8" s="193"/>
      <c r="H8" s="193"/>
      <c r="I8" s="193"/>
      <c r="J8" s="193"/>
      <c r="K8" s="193"/>
      <c r="L8" s="193"/>
      <c r="M8" s="193"/>
      <c r="N8" s="193"/>
      <c r="O8" s="193"/>
      <c r="P8" s="193"/>
      <c r="Q8" s="193"/>
      <c r="R8" s="193"/>
      <c r="S8" s="193"/>
      <c r="T8" s="193"/>
      <c r="U8" s="193"/>
      <c r="V8" s="193"/>
      <c r="W8" s="193"/>
      <c r="X8" s="193"/>
      <c r="Y8" s="193"/>
      <c r="Z8" s="193"/>
      <c r="AA8" s="193"/>
      <c r="AB8" s="193"/>
      <c r="AC8" s="193"/>
      <c r="AD8" s="193"/>
      <c r="AE8" s="209"/>
      <c r="AF8" s="209"/>
      <c r="AG8" s="185"/>
      <c r="AH8" s="235" t="str">
        <f ca="1">IF(AND(+Stammdaten!E4&lt;8,+Stammdaten!E4&gt;3),+Stammdaten!E4,"")</f>
        <v/>
      </c>
    </row>
    <row r="9" spans="1:34" ht="15" customHeight="1">
      <c r="A9" s="11">
        <v>4</v>
      </c>
      <c r="B9" s="22" t="str">
        <f ca="1">IF(AND(+Stammdaten!E5&lt;8,+Stammdaten!E5&gt;3),+Stammdaten!A5,"")</f>
        <v/>
      </c>
      <c r="C9" s="23" t="str">
        <f ca="1">IF(AND(+Stammdaten!E5&lt;8,+Stammdaten!E5&gt;3),+Stammdaten!B5,"")</f>
        <v/>
      </c>
      <c r="D9" s="23" t="str">
        <f ca="1">IF(AND(+Stammdaten!E5&lt;8,+Stammdaten!E5&gt;3),+Stammdaten!C5,"")</f>
        <v/>
      </c>
      <c r="E9" s="24" t="str">
        <f ca="1">IF(AND(+Stammdaten!E5&lt;8,+Stammdaten!E5&gt;3),+Stammdaten!D5,"")</f>
        <v/>
      </c>
      <c r="F9" s="208"/>
      <c r="G9" s="193"/>
      <c r="H9" s="193"/>
      <c r="I9" s="193"/>
      <c r="J9" s="193"/>
      <c r="K9" s="193"/>
      <c r="L9" s="193"/>
      <c r="M9" s="193"/>
      <c r="N9" s="193"/>
      <c r="O9" s="193"/>
      <c r="P9" s="193"/>
      <c r="Q9" s="193"/>
      <c r="R9" s="193"/>
      <c r="S9" s="193"/>
      <c r="T9" s="193"/>
      <c r="U9" s="193"/>
      <c r="V9" s="193"/>
      <c r="W9" s="193"/>
      <c r="X9" s="193"/>
      <c r="Y9" s="193"/>
      <c r="Z9" s="193"/>
      <c r="AA9" s="193"/>
      <c r="AB9" s="193"/>
      <c r="AC9" s="193"/>
      <c r="AD9" s="193"/>
      <c r="AE9" s="209"/>
      <c r="AF9" s="209"/>
      <c r="AG9" s="185"/>
      <c r="AH9" s="235" t="str">
        <f ca="1">IF(AND(+Stammdaten!E5&lt;8,+Stammdaten!E5&gt;3),+Stammdaten!E5,"")</f>
        <v/>
      </c>
    </row>
    <row r="10" spans="1:34" ht="15" customHeight="1">
      <c r="A10" s="11">
        <v>5</v>
      </c>
      <c r="B10" s="22" t="str">
        <f ca="1">IF(AND(+Stammdaten!E6&lt;8,+Stammdaten!E6&gt;3),+Stammdaten!A6,"")</f>
        <v/>
      </c>
      <c r="C10" s="23" t="str">
        <f ca="1">IF(AND(+Stammdaten!E6&lt;8,+Stammdaten!E6&gt;3),+Stammdaten!B6,"")</f>
        <v/>
      </c>
      <c r="D10" s="23" t="str">
        <f ca="1">IF(AND(+Stammdaten!E6&lt;8,+Stammdaten!E6&gt;3),+Stammdaten!C6,"")</f>
        <v/>
      </c>
      <c r="E10" s="24" t="str">
        <f ca="1">IF(AND(+Stammdaten!E6&lt;8,+Stammdaten!E6&gt;3),+Stammdaten!D6,"")</f>
        <v/>
      </c>
      <c r="F10" s="208"/>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209"/>
      <c r="AF10" s="209"/>
      <c r="AG10" s="185"/>
      <c r="AH10" s="235" t="str">
        <f ca="1">IF(AND(+Stammdaten!E6&lt;8,+Stammdaten!E6&gt;3),+Stammdaten!E6,"")</f>
        <v/>
      </c>
    </row>
    <row r="11" spans="1:34" ht="15" customHeight="1">
      <c r="A11" s="11">
        <v>6</v>
      </c>
      <c r="B11" s="22" t="str">
        <f ca="1">IF(AND(+Stammdaten!E7&lt;8,+Stammdaten!E7&gt;3),+Stammdaten!A7,"")</f>
        <v/>
      </c>
      <c r="C11" s="23" t="str">
        <f ca="1">IF(AND(+Stammdaten!E7&lt;8,+Stammdaten!E7&gt;3),+Stammdaten!B7,"")</f>
        <v/>
      </c>
      <c r="D11" s="23" t="str">
        <f ca="1">IF(AND(+Stammdaten!E7&lt;8,+Stammdaten!E7&gt;3),+Stammdaten!C7,"")</f>
        <v/>
      </c>
      <c r="E11" s="24" t="str">
        <f ca="1">IF(AND(+Stammdaten!E7&lt;8,+Stammdaten!E7&gt;3),+Stammdaten!D7,"")</f>
        <v/>
      </c>
      <c r="F11" s="208"/>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209"/>
      <c r="AF11" s="209"/>
      <c r="AG11" s="185"/>
      <c r="AH11" s="235" t="str">
        <f ca="1">IF(AND(+Stammdaten!E7&lt;8,+Stammdaten!E7&gt;3),+Stammdaten!E7,"")</f>
        <v/>
      </c>
    </row>
    <row r="12" spans="1:34" ht="15" customHeight="1">
      <c r="A12" s="11">
        <v>7</v>
      </c>
      <c r="B12" s="22" t="str">
        <f ca="1">IF(AND(+Stammdaten!E8&lt;8,+Stammdaten!E8&gt;3),+Stammdaten!A8,"")</f>
        <v/>
      </c>
      <c r="C12" s="23" t="str">
        <f ca="1">IF(AND(+Stammdaten!E8&lt;8,+Stammdaten!E8&gt;3),+Stammdaten!B8,"")</f>
        <v/>
      </c>
      <c r="D12" s="23" t="str">
        <f ca="1">IF(AND(+Stammdaten!E8&lt;8,+Stammdaten!E8&gt;3),+Stammdaten!C8,"")</f>
        <v/>
      </c>
      <c r="E12" s="24" t="str">
        <f ca="1">IF(AND(+Stammdaten!E8&lt;8,+Stammdaten!E8&gt;3),+Stammdaten!D8,"")</f>
        <v/>
      </c>
      <c r="F12" s="208"/>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209"/>
      <c r="AF12" s="209"/>
      <c r="AG12" s="185"/>
      <c r="AH12" s="235" t="str">
        <f ca="1">IF(AND(+Stammdaten!E8&lt;8,+Stammdaten!E8&gt;3),+Stammdaten!E8,"")</f>
        <v/>
      </c>
    </row>
    <row r="13" spans="1:34" ht="15" customHeight="1">
      <c r="A13" s="11">
        <v>8</v>
      </c>
      <c r="B13" s="22" t="str">
        <f ca="1">IF(AND(+Stammdaten!E9&lt;8,+Stammdaten!E9&gt;3),+Stammdaten!A9,"")</f>
        <v/>
      </c>
      <c r="C13" s="23" t="str">
        <f ca="1">IF(AND(+Stammdaten!E9&lt;8,+Stammdaten!E9&gt;3),+Stammdaten!B9,"")</f>
        <v/>
      </c>
      <c r="D13" s="23" t="str">
        <f ca="1">IF(AND(+Stammdaten!E9&lt;8,+Stammdaten!E9&gt;3),+Stammdaten!C9,"")</f>
        <v/>
      </c>
      <c r="E13" s="24" t="str">
        <f ca="1">IF(AND(+Stammdaten!E9&lt;8,+Stammdaten!E9&gt;3),+Stammdaten!D9,"")</f>
        <v/>
      </c>
      <c r="F13" s="208"/>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209"/>
      <c r="AF13" s="209"/>
      <c r="AG13" s="185"/>
      <c r="AH13" s="235" t="str">
        <f ca="1">IF(AND(+Stammdaten!E9&lt;8,+Stammdaten!E9&gt;3),+Stammdaten!E9,"")</f>
        <v/>
      </c>
    </row>
    <row r="14" spans="1:34" ht="15" customHeight="1">
      <c r="A14" s="11">
        <v>9</v>
      </c>
      <c r="B14" s="22" t="str">
        <f ca="1">IF(AND(+Stammdaten!E10&lt;8,+Stammdaten!E10&gt;3),+Stammdaten!A10,"")</f>
        <v/>
      </c>
      <c r="C14" s="23" t="str">
        <f ca="1">IF(AND(+Stammdaten!E10&lt;8,+Stammdaten!E10&gt;3),+Stammdaten!B10,"")</f>
        <v/>
      </c>
      <c r="D14" s="23" t="str">
        <f ca="1">IF(AND(+Stammdaten!E10&lt;8,+Stammdaten!E10&gt;3),+Stammdaten!C10,"")</f>
        <v/>
      </c>
      <c r="E14" s="24" t="str">
        <f ca="1">IF(AND(+Stammdaten!E10&lt;8,+Stammdaten!E10&gt;3),+Stammdaten!D10,"")</f>
        <v/>
      </c>
      <c r="F14" s="208"/>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209"/>
      <c r="AF14" s="209"/>
      <c r="AG14" s="185"/>
      <c r="AH14" s="235" t="str">
        <f ca="1">IF(AND(+Stammdaten!E10&lt;8,+Stammdaten!E10&gt;3),+Stammdaten!E10,"")</f>
        <v/>
      </c>
    </row>
    <row r="15" spans="1:34" ht="15" customHeight="1">
      <c r="A15" s="11">
        <v>10</v>
      </c>
      <c r="B15" s="22" t="str">
        <f ca="1">IF(AND(+Stammdaten!E11&lt;8,+Stammdaten!E11&gt;3),+Stammdaten!A11,"")</f>
        <v/>
      </c>
      <c r="C15" s="23" t="str">
        <f ca="1">IF(AND(+Stammdaten!E11&lt;8,+Stammdaten!E11&gt;3),+Stammdaten!B11,"")</f>
        <v/>
      </c>
      <c r="D15" s="23" t="str">
        <f ca="1">IF(AND(+Stammdaten!E11&lt;8,+Stammdaten!E11&gt;3),+Stammdaten!C11,"")</f>
        <v/>
      </c>
      <c r="E15" s="24" t="str">
        <f ca="1">IF(AND(+Stammdaten!E11&lt;8,+Stammdaten!E11&gt;3),+Stammdaten!D11,"")</f>
        <v/>
      </c>
      <c r="F15" s="208"/>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209"/>
      <c r="AF15" s="209"/>
      <c r="AG15" s="185"/>
      <c r="AH15" s="235" t="str">
        <f ca="1">IF(AND(+Stammdaten!E11&lt;8,+Stammdaten!E11&gt;3),+Stammdaten!E11,"")</f>
        <v/>
      </c>
    </row>
    <row r="16" spans="1:34" ht="15" customHeight="1">
      <c r="A16" s="11">
        <v>11</v>
      </c>
      <c r="B16" s="22" t="str">
        <f ca="1">IF(AND(+Stammdaten!E12&lt;8,+Stammdaten!E12&gt;3),+Stammdaten!A12,"")</f>
        <v/>
      </c>
      <c r="C16" s="23" t="str">
        <f ca="1">IF(AND(+Stammdaten!E12&lt;8,+Stammdaten!E12&gt;3),+Stammdaten!B12,"")</f>
        <v/>
      </c>
      <c r="D16" s="23" t="str">
        <f ca="1">IF(AND(+Stammdaten!E12&lt;8,+Stammdaten!E12&gt;3),+Stammdaten!C12,"")</f>
        <v/>
      </c>
      <c r="E16" s="24" t="str">
        <f ca="1">IF(AND(+Stammdaten!E12&lt;8,+Stammdaten!E12&gt;3),+Stammdaten!D12,"")</f>
        <v/>
      </c>
      <c r="F16" s="208"/>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209"/>
      <c r="AF16" s="209"/>
      <c r="AG16" s="185"/>
      <c r="AH16" s="235" t="str">
        <f ca="1">IF(AND(+Stammdaten!E12&lt;8,+Stammdaten!E12&gt;3),+Stammdaten!E12,"")</f>
        <v/>
      </c>
    </row>
    <row r="17" spans="1:34" ht="15" customHeight="1">
      <c r="A17" s="11">
        <v>12</v>
      </c>
      <c r="B17" s="22" t="str">
        <f ca="1">IF(AND(+Stammdaten!E13&lt;8,+Stammdaten!E13&gt;3),+Stammdaten!A13,"")</f>
        <v/>
      </c>
      <c r="C17" s="23" t="str">
        <f ca="1">IF(AND(+Stammdaten!E13&lt;8,+Stammdaten!E13&gt;3),+Stammdaten!B13,"")</f>
        <v/>
      </c>
      <c r="D17" s="23" t="str">
        <f ca="1">IF(AND(+Stammdaten!E13&lt;8,+Stammdaten!E13&gt;3),+Stammdaten!C13,"")</f>
        <v/>
      </c>
      <c r="E17" s="24" t="str">
        <f ca="1">IF(AND(+Stammdaten!E13&lt;8,+Stammdaten!E13&gt;3),+Stammdaten!D13,"")</f>
        <v/>
      </c>
      <c r="F17" s="208"/>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209"/>
      <c r="AF17" s="209"/>
      <c r="AG17" s="185"/>
      <c r="AH17" s="235" t="str">
        <f ca="1">IF(AND(+Stammdaten!E13&lt;8,+Stammdaten!E13&gt;3),+Stammdaten!E13,"")</f>
        <v/>
      </c>
    </row>
    <row r="18" spans="1:34" ht="15" customHeight="1">
      <c r="A18" s="11">
        <v>13</v>
      </c>
      <c r="B18" s="22" t="str">
        <f ca="1">IF(AND(+Stammdaten!E14&lt;8,+Stammdaten!E14&gt;3),+Stammdaten!A14,"")</f>
        <v/>
      </c>
      <c r="C18" s="23" t="str">
        <f ca="1">IF(AND(+Stammdaten!E14&lt;8,+Stammdaten!E14&gt;3),+Stammdaten!B14,"")</f>
        <v/>
      </c>
      <c r="D18" s="23" t="str">
        <f ca="1">IF(AND(+Stammdaten!E14&lt;8,+Stammdaten!E14&gt;3),+Stammdaten!C14,"")</f>
        <v/>
      </c>
      <c r="E18" s="24" t="str">
        <f ca="1">IF(AND(+Stammdaten!E14&lt;8,+Stammdaten!E14&gt;3),+Stammdaten!D14,"")</f>
        <v/>
      </c>
      <c r="F18" s="208"/>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209"/>
      <c r="AF18" s="209"/>
      <c r="AG18" s="185"/>
      <c r="AH18" s="235" t="str">
        <f ca="1">IF(AND(+Stammdaten!E14&lt;8,+Stammdaten!E14&gt;3),+Stammdaten!E14,"")</f>
        <v/>
      </c>
    </row>
    <row r="19" spans="1:34" ht="15" customHeight="1">
      <c r="A19" s="11">
        <v>14</v>
      </c>
      <c r="B19" s="22" t="str">
        <f ca="1">IF(AND(+Stammdaten!E15&lt;8,+Stammdaten!E15&gt;3),+Stammdaten!A15,"")</f>
        <v/>
      </c>
      <c r="C19" s="23" t="str">
        <f ca="1">IF(AND(+Stammdaten!E15&lt;8,+Stammdaten!E15&gt;3),+Stammdaten!B15,"")</f>
        <v/>
      </c>
      <c r="D19" s="23" t="str">
        <f ca="1">IF(AND(+Stammdaten!E15&lt;8,+Stammdaten!E15&gt;3),+Stammdaten!C15,"")</f>
        <v/>
      </c>
      <c r="E19" s="24" t="str">
        <f ca="1">IF(AND(+Stammdaten!E15&lt;8,+Stammdaten!E15&gt;3),+Stammdaten!D15,"")</f>
        <v/>
      </c>
      <c r="F19" s="208"/>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209"/>
      <c r="AF19" s="209"/>
      <c r="AG19" s="185"/>
      <c r="AH19" s="235" t="str">
        <f ca="1">IF(AND(+Stammdaten!E15&lt;8,+Stammdaten!E15&gt;3),+Stammdaten!E15,"")</f>
        <v/>
      </c>
    </row>
    <row r="20" spans="1:34" ht="15" customHeight="1">
      <c r="A20" s="11">
        <v>15</v>
      </c>
      <c r="B20" s="22" t="str">
        <f ca="1">IF(AND(+Stammdaten!E16&lt;8,+Stammdaten!E16&gt;3),+Stammdaten!A16,"")</f>
        <v/>
      </c>
      <c r="C20" s="23" t="str">
        <f ca="1">IF(AND(+Stammdaten!E16&lt;8,+Stammdaten!E16&gt;3),+Stammdaten!B16,"")</f>
        <v/>
      </c>
      <c r="D20" s="23" t="str">
        <f ca="1">IF(AND(+Stammdaten!E16&lt;8,+Stammdaten!E16&gt;3),+Stammdaten!C16,"")</f>
        <v/>
      </c>
      <c r="E20" s="24" t="str">
        <f ca="1">IF(AND(+Stammdaten!E16&lt;8,+Stammdaten!E16&gt;3),+Stammdaten!D16,"")</f>
        <v/>
      </c>
      <c r="F20" s="208"/>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209"/>
      <c r="AF20" s="209"/>
      <c r="AG20" s="185"/>
      <c r="AH20" s="235" t="str">
        <f ca="1">IF(AND(+Stammdaten!E16&lt;8,+Stammdaten!E16&gt;3),+Stammdaten!E16,"")</f>
        <v/>
      </c>
    </row>
    <row r="21" spans="1:34" ht="15" customHeight="1">
      <c r="A21" s="11">
        <v>16</v>
      </c>
      <c r="B21" s="22" t="str">
        <f ca="1">IF(AND(+Stammdaten!E17&lt;8,+Stammdaten!E17&gt;3),+Stammdaten!A17,"")</f>
        <v/>
      </c>
      <c r="C21" s="23" t="str">
        <f ca="1">IF(AND(+Stammdaten!E17&lt;8,+Stammdaten!E17&gt;3),+Stammdaten!B17,"")</f>
        <v/>
      </c>
      <c r="D21" s="23" t="str">
        <f ca="1">IF(AND(+Stammdaten!E17&lt;8,+Stammdaten!E17&gt;3),+Stammdaten!C17,"")</f>
        <v/>
      </c>
      <c r="E21" s="24" t="str">
        <f ca="1">IF(AND(+Stammdaten!E17&lt;8,+Stammdaten!E17&gt;3),+Stammdaten!D17,"")</f>
        <v/>
      </c>
      <c r="F21" s="208"/>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209"/>
      <c r="AF21" s="209"/>
      <c r="AG21" s="185"/>
      <c r="AH21" s="235" t="str">
        <f ca="1">IF(AND(+Stammdaten!E17&lt;8,+Stammdaten!E17&gt;3),+Stammdaten!E17,"")</f>
        <v/>
      </c>
    </row>
    <row r="22" spans="1:34" ht="15" customHeight="1">
      <c r="A22" s="11">
        <v>17</v>
      </c>
      <c r="B22" s="22" t="str">
        <f ca="1">IF(AND(+Stammdaten!E18&lt;8,+Stammdaten!E18&gt;3),+Stammdaten!A18,"")</f>
        <v/>
      </c>
      <c r="C22" s="23" t="str">
        <f ca="1">IF(AND(+Stammdaten!E18&lt;8,+Stammdaten!E18&gt;3),+Stammdaten!B18,"")</f>
        <v/>
      </c>
      <c r="D22" s="23" t="str">
        <f ca="1">IF(AND(+Stammdaten!E18&lt;8,+Stammdaten!E18&gt;3),+Stammdaten!C18,"")</f>
        <v/>
      </c>
      <c r="E22" s="24" t="str">
        <f ca="1">IF(AND(+Stammdaten!E18&lt;8,+Stammdaten!E18&gt;3),+Stammdaten!D18,"")</f>
        <v/>
      </c>
      <c r="F22" s="208"/>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209"/>
      <c r="AF22" s="209"/>
      <c r="AG22" s="185"/>
      <c r="AH22" s="235" t="str">
        <f ca="1">IF(AND(+Stammdaten!E18&lt;8,+Stammdaten!E18&gt;3),+Stammdaten!E18,"")</f>
        <v/>
      </c>
    </row>
    <row r="23" spans="1:34" ht="15" customHeight="1">
      <c r="A23" s="11">
        <v>18</v>
      </c>
      <c r="B23" s="22" t="str">
        <f ca="1">IF(AND(+Stammdaten!E19&lt;8,+Stammdaten!E19&gt;3),+Stammdaten!A19,"")</f>
        <v/>
      </c>
      <c r="C23" s="23" t="str">
        <f ca="1">IF(AND(+Stammdaten!E19&lt;8,+Stammdaten!E19&gt;3),+Stammdaten!B19,"")</f>
        <v/>
      </c>
      <c r="D23" s="23" t="str">
        <f ca="1">IF(AND(+Stammdaten!E19&lt;8,+Stammdaten!E19&gt;3),+Stammdaten!C19,"")</f>
        <v/>
      </c>
      <c r="E23" s="24" t="str">
        <f ca="1">IF(AND(+Stammdaten!E19&lt;8,+Stammdaten!E19&gt;3),+Stammdaten!D19,"")</f>
        <v/>
      </c>
      <c r="F23" s="208"/>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209"/>
      <c r="AF23" s="209"/>
      <c r="AG23" s="185"/>
      <c r="AH23" s="235" t="str">
        <f ca="1">IF(AND(+Stammdaten!E19&lt;8,+Stammdaten!E19&gt;3),+Stammdaten!E19,"")</f>
        <v/>
      </c>
    </row>
    <row r="24" spans="1:34" ht="15" customHeight="1">
      <c r="A24" s="11">
        <v>19</v>
      </c>
      <c r="B24" s="22" t="str">
        <f ca="1">IF(AND(+Stammdaten!E20&lt;8,+Stammdaten!E20&gt;3),+Stammdaten!A20,"")</f>
        <v/>
      </c>
      <c r="C24" s="23" t="str">
        <f ca="1">IF(AND(+Stammdaten!E20&lt;8,+Stammdaten!E20&gt;3),+Stammdaten!B20,"")</f>
        <v/>
      </c>
      <c r="D24" s="23" t="str">
        <f ca="1">IF(AND(+Stammdaten!E20&lt;8,+Stammdaten!E20&gt;3),+Stammdaten!C20,"")</f>
        <v/>
      </c>
      <c r="E24" s="24" t="str">
        <f ca="1">IF(AND(+Stammdaten!E20&lt;8,+Stammdaten!E20&gt;3),+Stammdaten!D20,"")</f>
        <v/>
      </c>
      <c r="F24" s="208"/>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209"/>
      <c r="AF24" s="209"/>
      <c r="AG24" s="185"/>
      <c r="AH24" s="235" t="str">
        <f ca="1">IF(AND(+Stammdaten!E20&lt;8,+Stammdaten!E20&gt;3),+Stammdaten!E20,"")</f>
        <v/>
      </c>
    </row>
    <row r="25" spans="1:34" ht="15" customHeight="1" thickBot="1">
      <c r="A25" s="12">
        <v>20</v>
      </c>
      <c r="B25" s="225" t="str">
        <f ca="1">IF(AND(+Stammdaten!E21&lt;8,+Stammdaten!E21&gt;3),+Stammdaten!A21,"")</f>
        <v/>
      </c>
      <c r="C25" s="226" t="str">
        <f ca="1">IF(AND(+Stammdaten!E21&lt;8,+Stammdaten!E21&gt;3),+Stammdaten!B21,"")</f>
        <v/>
      </c>
      <c r="D25" s="226" t="str">
        <f ca="1">IF(AND(+Stammdaten!E21&lt;8,+Stammdaten!E21&gt;3),+Stammdaten!C21,"")</f>
        <v/>
      </c>
      <c r="E25" s="227" t="str">
        <f ca="1">IF(AND(+Stammdaten!E21&lt;8,+Stammdaten!E21&gt;3),+Stammdaten!D21,"")</f>
        <v/>
      </c>
      <c r="F25" s="211"/>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210"/>
      <c r="AF25" s="210"/>
      <c r="AG25" s="186"/>
      <c r="AH25" s="235" t="str">
        <f ca="1">IF(AND(+Stammdaten!E21&lt;8,+Stammdaten!E21&gt;3),+Stammdaten!E21,"")</f>
        <v/>
      </c>
    </row>
    <row r="26" spans="1:34" ht="13.2" customHeight="1" thickBot="1">
      <c r="B26" s="1"/>
      <c r="C26" s="1"/>
      <c r="D26" s="25" t="s">
        <v>481</v>
      </c>
      <c r="E26" s="1"/>
      <c r="F26" s="155"/>
      <c r="G26" s="156"/>
      <c r="H26" s="156"/>
      <c r="I26" s="157"/>
      <c r="J26" s="157"/>
      <c r="K26" s="157"/>
      <c r="L26" s="157"/>
      <c r="M26" s="157"/>
      <c r="N26" s="157"/>
      <c r="O26" s="157"/>
      <c r="P26" s="157"/>
      <c r="Q26" s="157"/>
      <c r="R26" s="157"/>
      <c r="S26" s="157"/>
      <c r="T26" s="157"/>
      <c r="U26" s="157"/>
      <c r="V26" s="157"/>
      <c r="W26" s="157"/>
      <c r="X26" s="157"/>
      <c r="Y26" s="157"/>
      <c r="Z26" s="349" t="s">
        <v>154</v>
      </c>
      <c r="AA26" s="349"/>
      <c r="AB26" s="349"/>
      <c r="AC26" s="349"/>
      <c r="AD26" s="349"/>
      <c r="AE26" s="349"/>
      <c r="AF26" s="349"/>
      <c r="AG26" s="349"/>
    </row>
    <row r="27" spans="1:34" s="27" customFormat="1" ht="13.8" thickBot="1">
      <c r="A27" s="8"/>
      <c r="B27" s="54" t="s">
        <v>7</v>
      </c>
      <c r="C27" s="346" t="s">
        <v>6</v>
      </c>
      <c r="D27" s="346"/>
      <c r="E27" s="346" t="s">
        <v>129</v>
      </c>
      <c r="F27" s="346"/>
      <c r="G27" s="346"/>
      <c r="H27" s="346"/>
      <c r="I27" s="346"/>
      <c r="J27" s="346" t="s">
        <v>131</v>
      </c>
      <c r="K27" s="346"/>
      <c r="L27" s="346"/>
      <c r="M27" s="346"/>
      <c r="N27" s="346"/>
      <c r="O27" s="346"/>
      <c r="P27" s="346"/>
      <c r="Q27" s="346" t="s">
        <v>132</v>
      </c>
      <c r="R27" s="346"/>
      <c r="S27" s="346"/>
      <c r="T27" s="346"/>
      <c r="U27" s="346"/>
      <c r="V27" s="346"/>
      <c r="W27" s="346" t="s">
        <v>11</v>
      </c>
      <c r="X27" s="346"/>
      <c r="Y27" s="346"/>
      <c r="Z27" s="346"/>
      <c r="AA27" s="346"/>
      <c r="AB27" s="346"/>
      <c r="AC27" s="346"/>
      <c r="AD27" s="346"/>
      <c r="AE27" s="346"/>
      <c r="AF27" s="346"/>
      <c r="AG27" s="350"/>
    </row>
    <row r="28" spans="1:34" ht="13.8" thickBot="1">
      <c r="A28" s="9"/>
      <c r="B28" s="68" t="str">
        <f ca="1">IF(+Stammdaten!B24&lt;&gt;0,+Stammdaten!B24,"")</f>
        <v/>
      </c>
      <c r="C28" s="347" t="str">
        <f ca="1">IF(+Stammdaten!B23&lt;&gt;0,+Stammdaten!B23,"")</f>
        <v/>
      </c>
      <c r="D28" s="348"/>
      <c r="E28" s="347" t="str">
        <f ca="1">IF(+Stammdaten!D23&lt;&gt;0,+Stammdaten!D23,"")</f>
        <v/>
      </c>
      <c r="F28" s="351"/>
      <c r="G28" s="351"/>
      <c r="H28" s="352"/>
      <c r="I28" s="348"/>
      <c r="J28" s="347" t="str">
        <f ca="1">IF(+Stammdaten!D24&lt;&gt;0,+Stammdaten!D24,"")</f>
        <v/>
      </c>
      <c r="K28" s="351"/>
      <c r="L28" s="351"/>
      <c r="M28" s="351"/>
      <c r="N28" s="351"/>
      <c r="O28" s="351"/>
      <c r="P28" s="348"/>
      <c r="Q28" s="347" t="str">
        <f ca="1">IF(+Stammdaten!D25&lt;&gt;0,+Stammdaten!D25,"")</f>
        <v/>
      </c>
      <c r="R28" s="351"/>
      <c r="S28" s="351"/>
      <c r="T28" s="351"/>
      <c r="U28" s="351"/>
      <c r="V28" s="348"/>
      <c r="W28" s="353"/>
      <c r="X28" s="354"/>
      <c r="Y28" s="354"/>
      <c r="Z28" s="354"/>
      <c r="AA28" s="354"/>
      <c r="AB28" s="354"/>
      <c r="AC28" s="354"/>
      <c r="AD28" s="354"/>
      <c r="AE28" s="354"/>
      <c r="AF28" s="355"/>
      <c r="AG28" s="56"/>
    </row>
    <row r="29" spans="1:34" ht="9" customHeight="1">
      <c r="A29" s="9"/>
      <c r="B29" s="30"/>
      <c r="C29" s="14"/>
      <c r="D29" s="14"/>
      <c r="E29" s="370"/>
      <c r="F29" s="371"/>
      <c r="G29" s="371"/>
      <c r="H29" s="371"/>
      <c r="I29" s="372"/>
      <c r="J29" s="362"/>
      <c r="K29" s="363"/>
      <c r="L29" s="363"/>
      <c r="M29" s="363"/>
      <c r="N29" s="363"/>
      <c r="O29" s="363"/>
      <c r="P29" s="364"/>
      <c r="Q29" s="378"/>
      <c r="R29" s="363"/>
      <c r="S29" s="363"/>
      <c r="T29" s="363"/>
      <c r="U29" s="363"/>
      <c r="V29" s="379"/>
      <c r="W29" s="356"/>
      <c r="X29" s="357"/>
      <c r="Y29" s="357"/>
      <c r="Z29" s="357"/>
      <c r="AA29" s="357"/>
      <c r="AB29" s="357"/>
      <c r="AC29" s="357"/>
      <c r="AD29" s="357"/>
      <c r="AE29" s="357"/>
      <c r="AF29" s="358"/>
      <c r="AG29" s="56"/>
    </row>
    <row r="30" spans="1:34" ht="13.2" customHeight="1">
      <c r="A30" s="9"/>
      <c r="B30" s="30"/>
      <c r="C30" s="14"/>
      <c r="D30" s="14" t="s">
        <v>10</v>
      </c>
      <c r="E30" s="373"/>
      <c r="F30" s="366"/>
      <c r="G30" s="366"/>
      <c r="H30" s="366"/>
      <c r="I30" s="367"/>
      <c r="J30" s="365"/>
      <c r="K30" s="366"/>
      <c r="L30" s="366"/>
      <c r="M30" s="366"/>
      <c r="N30" s="366"/>
      <c r="O30" s="366"/>
      <c r="P30" s="367"/>
      <c r="Q30" s="365"/>
      <c r="R30" s="366"/>
      <c r="S30" s="366"/>
      <c r="T30" s="366"/>
      <c r="U30" s="366"/>
      <c r="V30" s="322"/>
      <c r="W30" s="356"/>
      <c r="X30" s="357"/>
      <c r="Y30" s="357"/>
      <c r="Z30" s="357"/>
      <c r="AA30" s="357"/>
      <c r="AB30" s="357"/>
      <c r="AC30" s="357"/>
      <c r="AD30" s="357"/>
      <c r="AE30" s="357"/>
      <c r="AF30" s="358"/>
      <c r="AG30" s="56"/>
    </row>
    <row r="31" spans="1:34" ht="7.2" customHeight="1" thickBot="1">
      <c r="A31" s="9"/>
      <c r="B31" s="30"/>
      <c r="C31" s="30"/>
      <c r="D31" s="57"/>
      <c r="E31" s="374"/>
      <c r="F31" s="323"/>
      <c r="G31" s="323"/>
      <c r="H31" s="323"/>
      <c r="I31" s="369"/>
      <c r="J31" s="368"/>
      <c r="K31" s="323"/>
      <c r="L31" s="323"/>
      <c r="M31" s="323"/>
      <c r="N31" s="323"/>
      <c r="O31" s="323"/>
      <c r="P31" s="369"/>
      <c r="Q31" s="368"/>
      <c r="R31" s="323"/>
      <c r="S31" s="323"/>
      <c r="T31" s="323"/>
      <c r="U31" s="323"/>
      <c r="V31" s="324"/>
      <c r="W31" s="359"/>
      <c r="X31" s="360"/>
      <c r="Y31" s="360"/>
      <c r="Z31" s="360"/>
      <c r="AA31" s="360"/>
      <c r="AB31" s="360"/>
      <c r="AC31" s="360"/>
      <c r="AD31" s="360"/>
      <c r="AE31" s="360"/>
      <c r="AF31" s="361"/>
      <c r="AG31" s="56"/>
    </row>
    <row r="32" spans="1:34" ht="7.2" customHeight="1" thickBot="1">
      <c r="A32" s="10"/>
      <c r="B32" s="58"/>
      <c r="C32" s="58"/>
      <c r="D32" s="59"/>
      <c r="E32" s="380" t="s">
        <v>155</v>
      </c>
      <c r="F32" s="381"/>
      <c r="G32" s="381"/>
      <c r="H32" s="381"/>
      <c r="I32" s="381"/>
      <c r="J32" s="381"/>
      <c r="K32" s="381"/>
      <c r="L32" s="381"/>
      <c r="M32" s="381"/>
      <c r="N32" s="381"/>
      <c r="O32" s="381"/>
      <c r="P32" s="381"/>
      <c r="Q32" s="381"/>
      <c r="R32" s="381"/>
      <c r="S32" s="381"/>
      <c r="T32" s="381"/>
      <c r="U32" s="381"/>
      <c r="V32" s="381"/>
      <c r="W32" s="60"/>
      <c r="X32" s="60"/>
      <c r="Y32" s="60"/>
      <c r="Z32" s="60"/>
      <c r="AA32" s="60"/>
      <c r="AB32" s="60"/>
      <c r="AC32" s="60"/>
      <c r="AD32" s="60"/>
      <c r="AE32" s="60"/>
      <c r="AF32" s="60"/>
      <c r="AG32" s="61"/>
    </row>
    <row r="33" spans="1:34" ht="16.05" customHeight="1">
      <c r="A33" s="6"/>
      <c r="B33" s="48"/>
      <c r="C33" s="48"/>
      <c r="D33" s="48"/>
      <c r="E33" s="48"/>
      <c r="F33" s="48"/>
      <c r="G33" s="62"/>
      <c r="H33" s="62"/>
      <c r="I33" s="62"/>
      <c r="J33" s="62"/>
      <c r="K33" s="63"/>
      <c r="L33" s="64"/>
      <c r="M33" s="62"/>
      <c r="N33" s="62"/>
      <c r="O33" s="48"/>
      <c r="P33" s="48"/>
      <c r="Q33" s="48"/>
      <c r="R33" s="48"/>
      <c r="S33" s="48"/>
      <c r="T33" s="48"/>
      <c r="U33" s="48"/>
      <c r="V33" s="48"/>
      <c r="W33" s="48"/>
      <c r="X33" s="48"/>
      <c r="Y33" s="48"/>
      <c r="Z33" s="48"/>
      <c r="AA33" s="48"/>
      <c r="AB33" s="48"/>
      <c r="AC33" s="30"/>
      <c r="AD33" s="30"/>
      <c r="AE33" s="30"/>
      <c r="AF33" s="30"/>
      <c r="AG33" s="30"/>
    </row>
    <row r="34" spans="1:34" ht="16.05" customHeight="1">
      <c r="A34" s="6"/>
      <c r="B34" s="48"/>
      <c r="C34" s="48"/>
      <c r="D34" s="48"/>
      <c r="E34" s="48"/>
      <c r="F34" s="48"/>
      <c r="G34" s="62"/>
      <c r="H34" s="62"/>
      <c r="I34" s="62"/>
      <c r="J34" s="62"/>
      <c r="K34" s="63"/>
      <c r="L34" s="64"/>
      <c r="M34" s="62"/>
      <c r="N34" s="62"/>
      <c r="O34" s="48"/>
      <c r="P34" s="48"/>
      <c r="Q34" s="48"/>
      <c r="R34" s="48"/>
      <c r="S34" s="48"/>
      <c r="T34" s="48"/>
      <c r="U34" s="48"/>
      <c r="V34" s="48"/>
      <c r="W34" s="48"/>
      <c r="X34" s="48"/>
      <c r="Y34" s="48"/>
      <c r="Z34" s="48"/>
      <c r="AA34" s="48"/>
      <c r="AB34" s="48"/>
      <c r="AC34" s="30"/>
      <c r="AD34" s="30"/>
      <c r="AE34" s="30"/>
      <c r="AF34" s="30"/>
      <c r="AG34" s="30"/>
    </row>
    <row r="35" spans="1:34" ht="16.05" customHeight="1">
      <c r="A35" s="6"/>
      <c r="B35" s="48"/>
      <c r="C35" s="48"/>
      <c r="D35" s="48"/>
      <c r="E35" s="48"/>
      <c r="F35" s="48"/>
      <c r="G35" s="62"/>
      <c r="H35" s="62"/>
      <c r="I35" s="62"/>
      <c r="J35" s="62"/>
      <c r="K35" s="63"/>
      <c r="L35" s="64"/>
      <c r="M35" s="62"/>
      <c r="N35" s="62"/>
      <c r="O35" s="48"/>
      <c r="P35" s="48"/>
      <c r="Q35" s="48"/>
      <c r="R35" s="48"/>
      <c r="S35" s="48"/>
      <c r="T35" s="48"/>
      <c r="U35" s="48"/>
      <c r="V35" s="48"/>
      <c r="W35" s="48"/>
      <c r="X35" s="48"/>
      <c r="Y35" s="48"/>
      <c r="Z35" s="48"/>
      <c r="AA35" s="48"/>
      <c r="AB35" s="48"/>
      <c r="AC35" s="30"/>
      <c r="AD35" s="30"/>
      <c r="AE35" s="30"/>
      <c r="AF35" s="30"/>
      <c r="AG35" s="30"/>
    </row>
    <row r="36" spans="1:34" ht="16.05" customHeight="1">
      <c r="A36" s="6"/>
      <c r="B36" s="48"/>
      <c r="C36" s="48"/>
      <c r="D36" s="48"/>
      <c r="E36" s="48"/>
      <c r="F36" s="48"/>
      <c r="G36" s="62"/>
      <c r="H36" s="62"/>
      <c r="I36" s="62"/>
      <c r="J36" s="62"/>
      <c r="K36" s="63"/>
      <c r="L36" s="64"/>
      <c r="M36" s="62"/>
      <c r="N36" s="62"/>
      <c r="O36" s="48"/>
      <c r="P36" s="48"/>
      <c r="Q36" s="48"/>
      <c r="R36" s="48"/>
      <c r="S36" s="48"/>
      <c r="T36" s="48"/>
      <c r="U36" s="48"/>
      <c r="V36" s="48"/>
      <c r="W36" s="48"/>
      <c r="X36" s="48"/>
      <c r="Y36" s="48"/>
      <c r="Z36" s="48"/>
      <c r="AA36" s="48"/>
      <c r="AB36" s="48"/>
      <c r="AC36" s="30"/>
      <c r="AD36" s="30"/>
      <c r="AE36" s="30"/>
      <c r="AF36" s="30"/>
      <c r="AG36" s="30"/>
    </row>
    <row r="37" spans="1:34" ht="16.05" customHeight="1" thickBot="1">
      <c r="A37" s="6"/>
      <c r="B37" s="48"/>
      <c r="C37" s="48"/>
      <c r="D37" s="48"/>
      <c r="E37" s="48"/>
      <c r="F37" s="48"/>
      <c r="G37" s="62"/>
      <c r="H37" s="62"/>
      <c r="I37" s="62"/>
      <c r="J37" s="62"/>
      <c r="K37" s="63"/>
      <c r="L37" s="64"/>
      <c r="M37" s="62"/>
      <c r="N37" s="62"/>
      <c r="O37" s="48"/>
      <c r="P37" s="48"/>
      <c r="Q37" s="48"/>
      <c r="R37" s="48"/>
      <c r="S37" s="48"/>
      <c r="T37" s="48"/>
      <c r="U37" s="48"/>
      <c r="V37" s="48"/>
      <c r="W37" s="48"/>
      <c r="X37" s="48"/>
      <c r="Y37" s="48"/>
      <c r="Z37" s="48"/>
      <c r="AA37" s="48"/>
      <c r="AB37" s="48"/>
      <c r="AC37" s="30"/>
      <c r="AD37" s="30"/>
      <c r="AE37" s="30"/>
      <c r="AF37" s="30"/>
      <c r="AG37" s="30"/>
    </row>
    <row r="38" spans="1:34" ht="16.05" customHeight="1" thickBot="1">
      <c r="A38" s="6"/>
      <c r="B38" s="48"/>
      <c r="C38" s="48"/>
      <c r="D38" s="48"/>
      <c r="E38" s="375" t="s">
        <v>240</v>
      </c>
      <c r="F38" s="376"/>
      <c r="G38" s="376"/>
      <c r="H38" s="376"/>
      <c r="I38" s="376"/>
      <c r="J38" s="376"/>
      <c r="K38" s="376"/>
      <c r="L38" s="376"/>
      <c r="M38" s="376"/>
      <c r="N38" s="376"/>
      <c r="O38" s="376"/>
      <c r="P38" s="376"/>
      <c r="Q38" s="376"/>
      <c r="R38" s="376"/>
      <c r="S38" s="376"/>
      <c r="T38" s="376"/>
      <c r="U38" s="376"/>
      <c r="V38" s="377"/>
      <c r="W38" s="48"/>
      <c r="X38" s="48"/>
      <c r="Y38" s="48"/>
      <c r="Z38" s="48"/>
      <c r="AA38" s="48"/>
      <c r="AB38" s="48"/>
      <c r="AC38" s="30"/>
      <c r="AD38" s="30"/>
      <c r="AE38" s="30"/>
      <c r="AF38" s="30"/>
      <c r="AG38" s="30"/>
    </row>
    <row r="39" spans="1:34" ht="16.05" customHeight="1">
      <c r="A39" s="6"/>
      <c r="B39" s="48"/>
      <c r="C39" s="48"/>
      <c r="D39" s="48"/>
      <c r="E39" s="48"/>
      <c r="F39" s="48"/>
      <c r="G39" s="62"/>
      <c r="H39" s="62"/>
      <c r="I39" s="62"/>
      <c r="J39" s="62"/>
      <c r="K39" s="63"/>
      <c r="L39" s="64"/>
      <c r="M39" s="62"/>
      <c r="N39" s="62"/>
      <c r="O39" s="48"/>
      <c r="P39" s="48"/>
      <c r="Q39" s="48"/>
      <c r="R39" s="48"/>
      <c r="S39" s="48"/>
      <c r="T39" s="48"/>
      <c r="U39" s="48"/>
      <c r="V39" s="48"/>
      <c r="W39" s="48"/>
      <c r="X39" s="48"/>
      <c r="Y39" s="48"/>
      <c r="Z39" s="48"/>
      <c r="AA39" s="48"/>
      <c r="AB39" s="48"/>
      <c r="AC39" s="30"/>
      <c r="AD39" s="30"/>
      <c r="AE39" s="30"/>
      <c r="AF39" s="30"/>
      <c r="AG39" s="30"/>
    </row>
    <row r="40" spans="1:34" s="31" customFormat="1" ht="16.0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27"/>
    </row>
    <row r="41" spans="1:34" ht="16.05" customHeight="1" thickBot="1">
      <c r="A41" s="70"/>
      <c r="B41" s="21"/>
      <c r="C41" s="21"/>
      <c r="D41" s="21"/>
      <c r="E41" s="21"/>
      <c r="F41" s="21"/>
      <c r="G41" s="87"/>
      <c r="H41" s="87"/>
      <c r="I41" s="87"/>
      <c r="J41" s="87"/>
      <c r="K41" s="87"/>
      <c r="L41" s="87"/>
      <c r="M41" s="87"/>
      <c r="N41" s="87"/>
      <c r="O41" s="21"/>
      <c r="P41" s="21"/>
      <c r="Q41" s="21"/>
      <c r="R41" s="13" t="s">
        <v>239</v>
      </c>
      <c r="S41" s="21"/>
      <c r="T41" s="21"/>
      <c r="U41" s="21"/>
      <c r="V41" s="21"/>
      <c r="W41" s="21"/>
      <c r="X41" s="21"/>
      <c r="Y41" s="21"/>
      <c r="Z41" s="21"/>
      <c r="AA41" s="21"/>
      <c r="AB41" s="21"/>
      <c r="AC41" s="88"/>
      <c r="AD41" s="21"/>
      <c r="AE41" s="21"/>
      <c r="AF41" s="21"/>
      <c r="AG41" s="21"/>
      <c r="AH41" s="27"/>
    </row>
    <row r="42" spans="1:34" ht="16.05" customHeight="1" thickBot="1">
      <c r="A42" s="70"/>
      <c r="B42" s="89" t="s">
        <v>157</v>
      </c>
      <c r="C42" s="90"/>
      <c r="D42" s="91"/>
      <c r="E42" s="89" t="s">
        <v>158</v>
      </c>
      <c r="F42" s="92"/>
      <c r="G42" s="93"/>
      <c r="H42" s="93"/>
      <c r="I42" s="94"/>
      <c r="J42" s="95"/>
      <c r="K42" s="96"/>
      <c r="L42" s="96"/>
      <c r="M42" s="96"/>
      <c r="N42" s="96"/>
      <c r="O42" s="340" t="s">
        <v>238</v>
      </c>
      <c r="P42" s="341"/>
      <c r="Q42" s="341"/>
      <c r="R42" s="97"/>
      <c r="S42" s="94"/>
      <c r="T42" s="94"/>
      <c r="U42" s="95"/>
      <c r="V42" s="91"/>
      <c r="W42" s="91"/>
      <c r="X42" s="91"/>
      <c r="Y42" s="340" t="s">
        <v>159</v>
      </c>
      <c r="Z42" s="341"/>
      <c r="AA42" s="341"/>
      <c r="AB42" s="341"/>
      <c r="AC42" s="98"/>
      <c r="AD42" s="98"/>
      <c r="AE42" s="99"/>
      <c r="AF42" s="100"/>
      <c r="AG42" s="21"/>
      <c r="AH42" s="27"/>
    </row>
    <row r="43" spans="1:34" ht="16.05" customHeight="1">
      <c r="A43" s="71"/>
      <c r="B43" s="331" t="s">
        <v>225</v>
      </c>
      <c r="C43" s="345"/>
      <c r="D43" s="101"/>
      <c r="E43" s="331" t="s">
        <v>226</v>
      </c>
      <c r="F43" s="343"/>
      <c r="G43" s="343"/>
      <c r="H43" s="343"/>
      <c r="I43" s="343"/>
      <c r="J43" s="344"/>
      <c r="K43" s="72"/>
      <c r="L43" s="72"/>
      <c r="M43" s="72"/>
      <c r="N43" s="72"/>
      <c r="O43" s="331" t="s">
        <v>227</v>
      </c>
      <c r="P43" s="332"/>
      <c r="Q43" s="332"/>
      <c r="R43" s="343"/>
      <c r="S43" s="343"/>
      <c r="T43" s="343"/>
      <c r="U43" s="344"/>
      <c r="V43" s="72"/>
      <c r="W43" s="72"/>
      <c r="X43" s="71"/>
      <c r="Y43" s="331" t="s">
        <v>228</v>
      </c>
      <c r="Z43" s="332"/>
      <c r="AA43" s="332"/>
      <c r="AB43" s="332"/>
      <c r="AC43" s="332"/>
      <c r="AD43" s="332"/>
      <c r="AE43" s="332"/>
      <c r="AF43" s="333"/>
      <c r="AG43" s="71"/>
      <c r="AH43" s="27"/>
    </row>
    <row r="44" spans="1:34" ht="16.05" customHeight="1">
      <c r="A44" s="71"/>
      <c r="B44" s="331" t="s">
        <v>229</v>
      </c>
      <c r="C44" s="334"/>
      <c r="D44" s="102"/>
      <c r="E44" s="331" t="s">
        <v>230</v>
      </c>
      <c r="F44" s="332"/>
      <c r="G44" s="332"/>
      <c r="H44" s="332"/>
      <c r="I44" s="332"/>
      <c r="J44" s="333"/>
      <c r="K44" s="72"/>
      <c r="L44" s="72"/>
      <c r="M44" s="72"/>
      <c r="N44" s="72"/>
      <c r="O44" s="331" t="s">
        <v>521</v>
      </c>
      <c r="P44" s="332"/>
      <c r="Q44" s="332"/>
      <c r="R44" s="332"/>
      <c r="S44" s="332"/>
      <c r="T44" s="332"/>
      <c r="U44" s="333"/>
      <c r="V44" s="72"/>
      <c r="W44" s="72"/>
      <c r="X44" s="72"/>
      <c r="Y44" s="331" t="s">
        <v>231</v>
      </c>
      <c r="Z44" s="332"/>
      <c r="AA44" s="332"/>
      <c r="AB44" s="332"/>
      <c r="AC44" s="332"/>
      <c r="AD44" s="332"/>
      <c r="AE44" s="332"/>
      <c r="AF44" s="333"/>
      <c r="AG44" s="72"/>
      <c r="AH44" s="27"/>
    </row>
    <row r="45" spans="1:34" ht="16.05" customHeight="1">
      <c r="A45" s="71"/>
      <c r="B45" s="331" t="s">
        <v>236</v>
      </c>
      <c r="C45" s="334"/>
      <c r="D45" s="102"/>
      <c r="E45" s="331" t="s">
        <v>237</v>
      </c>
      <c r="F45" s="332"/>
      <c r="G45" s="332"/>
      <c r="H45" s="332"/>
      <c r="I45" s="332"/>
      <c r="J45" s="333"/>
      <c r="K45" s="72"/>
      <c r="L45" s="72"/>
      <c r="M45" s="72"/>
      <c r="N45" s="72"/>
      <c r="O45" s="331" t="s">
        <v>522</v>
      </c>
      <c r="P45" s="332"/>
      <c r="Q45" s="332"/>
      <c r="R45" s="332"/>
      <c r="S45" s="332"/>
      <c r="T45" s="332"/>
      <c r="U45" s="333"/>
      <c r="V45" s="72"/>
      <c r="W45" s="72"/>
      <c r="X45" s="72"/>
      <c r="Y45" s="331" t="s">
        <v>237</v>
      </c>
      <c r="Z45" s="332"/>
      <c r="AA45" s="332"/>
      <c r="AB45" s="332"/>
      <c r="AC45" s="332"/>
      <c r="AD45" s="332"/>
      <c r="AE45" s="332"/>
      <c r="AF45" s="333"/>
      <c r="AG45" s="72"/>
      <c r="AH45" s="27"/>
    </row>
    <row r="46" spans="1:34" ht="16.05" customHeight="1">
      <c r="A46" s="71"/>
      <c r="B46" s="331" t="s">
        <v>233</v>
      </c>
      <c r="C46" s="333"/>
      <c r="D46" s="102"/>
      <c r="E46" s="331" t="s">
        <v>234</v>
      </c>
      <c r="F46" s="332"/>
      <c r="G46" s="332"/>
      <c r="H46" s="332"/>
      <c r="I46" s="332"/>
      <c r="J46" s="333"/>
      <c r="K46" s="30"/>
      <c r="L46" s="30"/>
      <c r="M46" s="30"/>
      <c r="N46" s="30"/>
      <c r="O46" s="331" t="s">
        <v>235</v>
      </c>
      <c r="P46" s="332"/>
      <c r="Q46" s="332"/>
      <c r="R46" s="332"/>
      <c r="S46" s="332"/>
      <c r="T46" s="332"/>
      <c r="U46" s="333"/>
      <c r="V46" s="30"/>
      <c r="W46" s="30"/>
      <c r="X46" s="72"/>
      <c r="Y46" s="331" t="s">
        <v>232</v>
      </c>
      <c r="Z46" s="332"/>
      <c r="AA46" s="332"/>
      <c r="AB46" s="332"/>
      <c r="AC46" s="332"/>
      <c r="AD46" s="332"/>
      <c r="AE46" s="332"/>
      <c r="AF46" s="333"/>
      <c r="AG46" s="72"/>
    </row>
    <row r="47" spans="1:34" ht="16.05" customHeight="1">
      <c r="A47" s="71"/>
      <c r="B47" s="79"/>
      <c r="C47" s="80"/>
      <c r="D47" s="102"/>
      <c r="E47" s="103"/>
      <c r="F47" s="102"/>
      <c r="G47" s="102"/>
      <c r="H47" s="102"/>
      <c r="I47" s="101"/>
      <c r="J47" s="104"/>
      <c r="K47" s="30"/>
      <c r="L47" s="30"/>
      <c r="M47" s="30"/>
      <c r="N47" s="30"/>
      <c r="O47" s="105"/>
      <c r="P47" s="30"/>
      <c r="Q47" s="30"/>
      <c r="R47" s="30"/>
      <c r="S47" s="30"/>
      <c r="T47" s="30"/>
      <c r="U47" s="56"/>
      <c r="V47" s="30"/>
      <c r="W47" s="30"/>
      <c r="X47" s="72"/>
      <c r="Y47" s="78"/>
      <c r="Z47" s="72"/>
      <c r="AA47" s="72"/>
      <c r="AB47" s="72"/>
      <c r="AC47" s="72"/>
      <c r="AD47" s="72"/>
      <c r="AE47" s="72"/>
      <c r="AF47" s="83"/>
      <c r="AG47" s="72"/>
    </row>
    <row r="48" spans="1:34" ht="16.05" customHeight="1">
      <c r="A48" s="71"/>
      <c r="B48" s="106"/>
      <c r="C48" s="83"/>
      <c r="D48" s="73"/>
      <c r="E48" s="107"/>
      <c r="F48" s="73"/>
      <c r="G48" s="73"/>
      <c r="H48" s="73"/>
      <c r="I48" s="73"/>
      <c r="J48" s="81"/>
      <c r="K48" s="73"/>
      <c r="L48" s="73"/>
      <c r="M48" s="74"/>
      <c r="N48" s="74"/>
      <c r="O48" s="82"/>
      <c r="P48" s="75"/>
      <c r="Q48" s="75"/>
      <c r="R48" s="75"/>
      <c r="S48" s="76"/>
      <c r="T48" s="75"/>
      <c r="U48" s="108"/>
      <c r="V48" s="75"/>
      <c r="W48" s="75"/>
      <c r="X48" s="76"/>
      <c r="Y48" s="109"/>
      <c r="Z48" s="76"/>
      <c r="AA48" s="76"/>
      <c r="AB48" s="76"/>
      <c r="AC48" s="76"/>
      <c r="AD48" s="76"/>
      <c r="AE48" s="76"/>
      <c r="AF48" s="110"/>
      <c r="AG48" s="76"/>
    </row>
    <row r="49" spans="1:33" ht="16.05" customHeight="1">
      <c r="A49" s="77"/>
      <c r="B49" s="111"/>
      <c r="C49" s="112"/>
      <c r="D49" s="113"/>
      <c r="E49" s="111"/>
      <c r="F49" s="113"/>
      <c r="G49" s="113"/>
      <c r="H49" s="113"/>
      <c r="I49" s="113"/>
      <c r="J49" s="114"/>
      <c r="K49" s="77"/>
      <c r="L49" s="77"/>
      <c r="M49" s="77"/>
      <c r="N49" s="77"/>
      <c r="O49" s="109"/>
      <c r="P49" s="76"/>
      <c r="Q49" s="76"/>
      <c r="R49" s="76"/>
      <c r="S49" s="76"/>
      <c r="T49" s="76"/>
      <c r="U49" s="110"/>
      <c r="V49" s="76"/>
      <c r="W49" s="76"/>
      <c r="X49" s="76"/>
      <c r="Y49" s="109"/>
      <c r="Z49" s="76"/>
      <c r="AA49" s="76"/>
      <c r="AB49" s="76"/>
      <c r="AC49" s="76"/>
      <c r="AD49" s="76"/>
      <c r="AE49" s="76"/>
      <c r="AF49" s="110"/>
      <c r="AG49" s="76"/>
    </row>
    <row r="50" spans="1:33" ht="16.05" customHeight="1">
      <c r="A50" s="71"/>
      <c r="B50" s="331" t="s">
        <v>160</v>
      </c>
      <c r="C50" s="334"/>
      <c r="D50" s="57"/>
      <c r="E50" s="331" t="s">
        <v>161</v>
      </c>
      <c r="F50" s="332"/>
      <c r="G50" s="332"/>
      <c r="H50" s="332"/>
      <c r="I50" s="332"/>
      <c r="J50" s="333"/>
      <c r="K50" s="57"/>
      <c r="L50" s="57"/>
      <c r="M50" s="115"/>
      <c r="N50" s="115"/>
      <c r="O50" s="331" t="s">
        <v>523</v>
      </c>
      <c r="P50" s="332"/>
      <c r="Q50" s="332"/>
      <c r="R50" s="332"/>
      <c r="S50" s="332"/>
      <c r="T50" s="332"/>
      <c r="U50" s="333"/>
      <c r="V50" s="57"/>
      <c r="W50" s="73"/>
      <c r="X50" s="73"/>
      <c r="Y50" s="331" t="s">
        <v>162</v>
      </c>
      <c r="Z50" s="332"/>
      <c r="AA50" s="332"/>
      <c r="AB50" s="332"/>
      <c r="AC50" s="332"/>
      <c r="AD50" s="332"/>
      <c r="AE50" s="332"/>
      <c r="AF50" s="333"/>
      <c r="AG50" s="73"/>
    </row>
    <row r="51" spans="1:33" ht="16.05" customHeight="1">
      <c r="A51" s="71"/>
      <c r="B51" s="331" t="s">
        <v>163</v>
      </c>
      <c r="C51" s="334"/>
      <c r="D51" s="57"/>
      <c r="E51" s="331" t="s">
        <v>164</v>
      </c>
      <c r="F51" s="332"/>
      <c r="G51" s="332"/>
      <c r="H51" s="332"/>
      <c r="I51" s="332"/>
      <c r="J51" s="333"/>
      <c r="K51" s="57"/>
      <c r="L51" s="57"/>
      <c r="M51" s="115"/>
      <c r="N51" s="115"/>
      <c r="O51" s="331" t="s">
        <v>524</v>
      </c>
      <c r="P51" s="332"/>
      <c r="Q51" s="332"/>
      <c r="R51" s="332"/>
      <c r="S51" s="332"/>
      <c r="T51" s="332"/>
      <c r="U51" s="333"/>
      <c r="V51" s="57"/>
      <c r="W51" s="73"/>
      <c r="X51" s="73"/>
      <c r="Y51" s="331" t="s">
        <v>165</v>
      </c>
      <c r="Z51" s="332"/>
      <c r="AA51" s="332"/>
      <c r="AB51" s="332"/>
      <c r="AC51" s="332"/>
      <c r="AD51" s="332"/>
      <c r="AE51" s="332"/>
      <c r="AF51" s="333"/>
      <c r="AG51" s="73"/>
    </row>
    <row r="52" spans="1:33" ht="16.05" customHeight="1" thickBot="1">
      <c r="A52" s="71"/>
      <c r="B52" s="337" t="s">
        <v>166</v>
      </c>
      <c r="C52" s="342"/>
      <c r="D52" s="57"/>
      <c r="E52" s="331" t="s">
        <v>166</v>
      </c>
      <c r="F52" s="332"/>
      <c r="G52" s="332"/>
      <c r="H52" s="332"/>
      <c r="I52" s="332"/>
      <c r="J52" s="333"/>
      <c r="K52" s="57"/>
      <c r="L52" s="57"/>
      <c r="M52" s="115"/>
      <c r="N52" s="115"/>
      <c r="O52" s="331" t="s">
        <v>167</v>
      </c>
      <c r="P52" s="332"/>
      <c r="Q52" s="332"/>
      <c r="R52" s="332"/>
      <c r="S52" s="332"/>
      <c r="T52" s="332"/>
      <c r="U52" s="333"/>
      <c r="V52" s="57"/>
      <c r="W52" s="73"/>
      <c r="X52" s="73"/>
      <c r="Y52" s="331" t="s">
        <v>168</v>
      </c>
      <c r="Z52" s="332"/>
      <c r="AA52" s="332"/>
      <c r="AB52" s="332"/>
      <c r="AC52" s="332"/>
      <c r="AD52" s="332"/>
      <c r="AE52" s="332"/>
      <c r="AF52" s="333"/>
      <c r="AG52" s="73"/>
    </row>
    <row r="53" spans="1:33" ht="16.05" customHeight="1" thickBot="1">
      <c r="A53" s="71"/>
      <c r="B53" s="116"/>
      <c r="C53" s="116"/>
      <c r="D53" s="57"/>
      <c r="E53" s="337" t="s">
        <v>169</v>
      </c>
      <c r="F53" s="338"/>
      <c r="G53" s="338"/>
      <c r="H53" s="338"/>
      <c r="I53" s="338"/>
      <c r="J53" s="339"/>
      <c r="K53" s="57"/>
      <c r="L53" s="57"/>
      <c r="M53" s="115"/>
      <c r="N53" s="115"/>
      <c r="O53" s="337" t="s">
        <v>170</v>
      </c>
      <c r="P53" s="338"/>
      <c r="Q53" s="338"/>
      <c r="R53" s="338"/>
      <c r="S53" s="338"/>
      <c r="T53" s="338"/>
      <c r="U53" s="339"/>
      <c r="V53" s="57"/>
      <c r="W53" s="73"/>
      <c r="X53" s="73"/>
      <c r="Y53" s="337" t="s">
        <v>171</v>
      </c>
      <c r="Z53" s="338"/>
      <c r="AA53" s="338"/>
      <c r="AB53" s="338"/>
      <c r="AC53" s="338"/>
      <c r="AD53" s="338"/>
      <c r="AE53" s="338"/>
      <c r="AF53" s="339"/>
      <c r="AG53" s="73"/>
    </row>
    <row r="54" spans="1:33" ht="16.05" customHeight="1">
      <c r="A54" s="71"/>
      <c r="B54" s="116"/>
      <c r="C54" s="73"/>
      <c r="D54" s="73"/>
      <c r="E54" s="73"/>
      <c r="F54" s="73"/>
      <c r="G54" s="115"/>
      <c r="H54" s="115"/>
      <c r="I54" s="115"/>
      <c r="J54" s="115"/>
      <c r="K54" s="115"/>
      <c r="L54" s="115"/>
      <c r="M54" s="115"/>
      <c r="N54" s="115"/>
      <c r="O54" s="73"/>
      <c r="P54" s="73"/>
      <c r="Q54" s="73"/>
      <c r="R54" s="73"/>
      <c r="S54" s="73"/>
      <c r="T54" s="73"/>
      <c r="U54" s="73"/>
      <c r="V54" s="73"/>
      <c r="W54" s="73"/>
      <c r="X54" s="73"/>
      <c r="Y54" s="73"/>
      <c r="Z54" s="73"/>
      <c r="AA54" s="73"/>
      <c r="AB54" s="73"/>
      <c r="AC54" s="72"/>
      <c r="AD54" s="73"/>
      <c r="AE54" s="73"/>
      <c r="AF54" s="73"/>
      <c r="AG54" s="73"/>
    </row>
    <row r="55" spans="1:33" ht="16.05" customHeight="1">
      <c r="A55" s="71"/>
      <c r="B55" s="116"/>
      <c r="C55" s="73"/>
      <c r="D55" s="102"/>
      <c r="E55" s="335" t="s">
        <v>156</v>
      </c>
      <c r="F55" s="336"/>
      <c r="G55" s="336"/>
      <c r="H55" s="336"/>
      <c r="I55" s="336"/>
      <c r="J55" s="336"/>
      <c r="K55" s="336"/>
      <c r="L55" s="336"/>
      <c r="M55" s="336"/>
      <c r="N55" s="336"/>
      <c r="O55" s="336"/>
      <c r="P55" s="336"/>
      <c r="Q55" s="336"/>
      <c r="R55" s="336"/>
      <c r="S55" s="336"/>
      <c r="T55" s="336"/>
      <c r="U55" s="336"/>
      <c r="V55" s="72"/>
      <c r="W55" s="72"/>
      <c r="X55" s="73"/>
      <c r="Y55" s="73"/>
      <c r="Z55" s="73"/>
      <c r="AA55" s="73"/>
      <c r="AB55" s="73"/>
      <c r="AC55" s="72"/>
      <c r="AD55" s="73"/>
      <c r="AE55" s="73"/>
      <c r="AF55" s="73"/>
      <c r="AG55" s="73"/>
    </row>
    <row r="56" spans="1:33" ht="16.05" customHeight="1">
      <c r="A56" s="70"/>
      <c r="B56" s="21"/>
      <c r="C56" s="21"/>
      <c r="D56" s="102"/>
      <c r="E56" s="102"/>
      <c r="F56" s="102"/>
      <c r="G56" s="102"/>
      <c r="H56" s="102"/>
      <c r="I56" s="101"/>
      <c r="J56" s="117"/>
      <c r="K56" s="72"/>
      <c r="L56" s="72"/>
      <c r="M56" s="72"/>
      <c r="N56" s="72"/>
      <c r="O56" s="72"/>
      <c r="P56" s="72"/>
      <c r="Q56" s="72"/>
      <c r="R56" s="72"/>
      <c r="S56" s="72"/>
      <c r="T56" s="72"/>
      <c r="U56" s="72"/>
      <c r="V56" s="72"/>
      <c r="W56" s="72"/>
      <c r="X56" s="21"/>
      <c r="Y56" s="21"/>
      <c r="Z56" s="21"/>
      <c r="AA56" s="21"/>
      <c r="AB56" s="21"/>
      <c r="AC56" s="88"/>
      <c r="AD56" s="21"/>
      <c r="AE56" s="21"/>
      <c r="AF56" s="21"/>
      <c r="AG56" s="21"/>
    </row>
    <row r="57" spans="1:33" ht="16.05" customHeight="1">
      <c r="A57" s="70"/>
      <c r="B57" s="21"/>
      <c r="C57" s="21"/>
      <c r="D57" s="101"/>
      <c r="E57" s="101"/>
      <c r="F57" s="101"/>
      <c r="G57" s="101"/>
      <c r="H57" s="101"/>
      <c r="I57" s="101"/>
      <c r="J57" s="101"/>
      <c r="K57" s="72"/>
      <c r="L57" s="72"/>
      <c r="M57" s="72"/>
      <c r="N57" s="72"/>
      <c r="O57" s="72"/>
      <c r="P57" s="72"/>
      <c r="Q57" s="72"/>
      <c r="R57" s="72"/>
      <c r="S57" s="72"/>
      <c r="T57" s="72"/>
      <c r="U57" s="72"/>
      <c r="V57" s="72"/>
      <c r="W57" s="72"/>
      <c r="X57" s="75"/>
      <c r="Y57" s="118"/>
      <c r="Z57" s="118"/>
      <c r="AA57" s="118"/>
      <c r="AB57" s="118"/>
      <c r="AC57" s="119"/>
      <c r="AD57" s="118"/>
      <c r="AE57" s="118"/>
      <c r="AF57" s="118"/>
      <c r="AG57" s="118"/>
    </row>
    <row r="58" spans="1:33" ht="16.05" customHeight="1">
      <c r="B58" s="1"/>
      <c r="C58" s="1"/>
      <c r="D58" s="102"/>
      <c r="E58" s="102"/>
      <c r="F58" s="102"/>
      <c r="G58" s="102"/>
      <c r="H58" s="102"/>
      <c r="I58" s="101"/>
      <c r="J58" s="57"/>
      <c r="K58" s="72"/>
      <c r="L58" s="72"/>
      <c r="M58" s="72"/>
      <c r="N58" s="72"/>
      <c r="O58" s="72"/>
      <c r="P58" s="72"/>
      <c r="Q58" s="72"/>
      <c r="R58" s="72"/>
      <c r="S58" s="72"/>
      <c r="T58" s="72"/>
      <c r="U58" s="72"/>
      <c r="V58" s="72"/>
      <c r="W58" s="72"/>
      <c r="X58" s="7"/>
      <c r="Y58" s="1"/>
      <c r="Z58" s="1"/>
      <c r="AA58" s="1"/>
      <c r="AB58" s="1"/>
      <c r="AC58" s="2"/>
      <c r="AD58" s="1"/>
      <c r="AE58" s="1"/>
      <c r="AF58" s="1"/>
      <c r="AG58" s="1"/>
    </row>
    <row r="59" spans="1:33" ht="16.05" customHeight="1">
      <c r="B59" s="1"/>
      <c r="C59" s="1"/>
      <c r="D59" s="102"/>
      <c r="E59" s="102"/>
      <c r="F59" s="102"/>
      <c r="G59" s="102"/>
      <c r="H59" s="102"/>
      <c r="I59" s="101"/>
      <c r="J59" s="57"/>
      <c r="K59" s="72"/>
      <c r="L59" s="72"/>
      <c r="M59" s="72"/>
      <c r="N59" s="72"/>
      <c r="O59" s="72"/>
      <c r="P59" s="72"/>
      <c r="Q59" s="72"/>
      <c r="R59" s="72"/>
      <c r="S59" s="72"/>
      <c r="T59" s="72"/>
      <c r="U59" s="72"/>
      <c r="V59" s="72"/>
      <c r="W59" s="72"/>
      <c r="X59" s="7"/>
      <c r="Y59" s="1"/>
      <c r="Z59" s="1"/>
      <c r="AA59" s="1"/>
      <c r="AB59" s="1"/>
      <c r="AC59" s="2"/>
      <c r="AD59" s="1"/>
      <c r="AE59" s="1"/>
      <c r="AF59" s="1"/>
      <c r="AG59" s="1"/>
    </row>
    <row r="60" spans="1:33" ht="16.05" customHeight="1">
      <c r="B60" s="1"/>
      <c r="C60" s="1"/>
      <c r="D60" s="102"/>
      <c r="E60" s="102"/>
      <c r="F60" s="102"/>
      <c r="G60" s="102"/>
      <c r="H60" s="102"/>
      <c r="I60" s="101"/>
      <c r="J60" s="57"/>
      <c r="K60" s="30"/>
      <c r="L60" s="30"/>
      <c r="M60" s="30"/>
      <c r="N60" s="30"/>
      <c r="O60" s="30"/>
      <c r="P60" s="30"/>
      <c r="Q60" s="30"/>
      <c r="R60" s="30"/>
      <c r="S60" s="30"/>
      <c r="T60" s="30"/>
      <c r="U60" s="30"/>
      <c r="V60" s="30"/>
      <c r="W60" s="30"/>
      <c r="X60" s="7"/>
      <c r="Y60" s="1"/>
      <c r="Z60" s="1"/>
      <c r="AA60" s="1"/>
      <c r="AB60" s="1"/>
      <c r="AC60" s="2"/>
      <c r="AD60" s="1"/>
      <c r="AE60" s="1"/>
      <c r="AF60" s="1"/>
      <c r="AG60" s="1"/>
    </row>
    <row r="61" spans="1:33" ht="16.05" customHeight="1">
      <c r="A61" s="6"/>
      <c r="B61" s="48"/>
      <c r="C61" s="48"/>
      <c r="D61" s="102"/>
      <c r="E61" s="102"/>
      <c r="F61" s="102"/>
      <c r="G61" s="102"/>
      <c r="H61" s="102"/>
      <c r="I61" s="101"/>
      <c r="J61" s="117"/>
      <c r="K61" s="30"/>
      <c r="L61" s="30"/>
      <c r="M61" s="30"/>
      <c r="N61" s="30"/>
      <c r="O61" s="30"/>
      <c r="P61" s="30"/>
      <c r="Q61" s="30"/>
      <c r="R61" s="30"/>
      <c r="S61" s="30"/>
      <c r="T61" s="30"/>
      <c r="U61" s="30"/>
      <c r="V61" s="30"/>
      <c r="W61" s="30"/>
      <c r="X61" s="48"/>
      <c r="Y61" s="48"/>
      <c r="Z61" s="48"/>
      <c r="AA61" s="48"/>
      <c r="AB61" s="48"/>
      <c r="AC61" s="30"/>
      <c r="AD61" s="30"/>
      <c r="AE61" s="30"/>
      <c r="AF61" s="30"/>
      <c r="AG61" s="30"/>
    </row>
    <row r="62" spans="1:33" ht="16.05" customHeight="1">
      <c r="A62" s="6"/>
      <c r="B62" s="64"/>
      <c r="C62" s="64"/>
      <c r="D62" s="120"/>
      <c r="E62" s="64"/>
      <c r="F62" s="64"/>
      <c r="G62" s="64"/>
      <c r="H62" s="64"/>
      <c r="I62" s="64"/>
      <c r="J62" s="121"/>
      <c r="K62" s="120"/>
      <c r="L62" s="120"/>
      <c r="M62" s="6"/>
      <c r="N62" s="6"/>
      <c r="O62" s="64"/>
      <c r="P62" s="6"/>
      <c r="Q62" s="6"/>
      <c r="R62" s="6"/>
      <c r="S62" s="6"/>
      <c r="T62" s="6"/>
      <c r="U62" s="6"/>
      <c r="V62" s="120"/>
      <c r="W62" s="6"/>
      <c r="X62" s="6"/>
      <c r="Y62" s="64"/>
      <c r="Z62" s="6"/>
      <c r="AA62" s="6"/>
      <c r="AB62" s="6"/>
      <c r="AC62" s="6"/>
      <c r="AD62" s="6"/>
      <c r="AE62" s="6"/>
      <c r="AF62" s="6"/>
      <c r="AG62" s="6"/>
    </row>
    <row r="63" spans="1:33" ht="16.05" customHeight="1">
      <c r="A63" s="6"/>
      <c r="B63" s="46"/>
      <c r="C63" s="46"/>
      <c r="D63" s="32"/>
      <c r="E63" s="46"/>
      <c r="F63" s="46"/>
      <c r="G63" s="46"/>
      <c r="H63" s="46"/>
      <c r="I63" s="46"/>
      <c r="J63" s="47"/>
      <c r="K63" s="32"/>
      <c r="L63" s="32"/>
      <c r="M63" s="28"/>
      <c r="N63" s="28"/>
      <c r="O63" s="46"/>
      <c r="P63" s="29"/>
      <c r="Q63" s="29"/>
      <c r="R63" s="29"/>
      <c r="S63" s="29"/>
      <c r="T63" s="29"/>
      <c r="U63" s="29"/>
      <c r="V63" s="32"/>
      <c r="W63" s="29"/>
      <c r="X63" s="29"/>
      <c r="Y63" s="46"/>
      <c r="Z63" s="29"/>
      <c r="AA63" s="29"/>
      <c r="AB63" s="29"/>
      <c r="AC63" s="29"/>
      <c r="AD63" s="29"/>
      <c r="AE63" s="29"/>
      <c r="AF63" s="29"/>
      <c r="AG63" s="29"/>
    </row>
    <row r="64" spans="1:33" ht="16.05" customHeight="1">
      <c r="A64" s="6"/>
      <c r="B64" s="46"/>
      <c r="C64" s="46"/>
      <c r="D64" s="32"/>
      <c r="E64" s="46"/>
      <c r="F64" s="46"/>
      <c r="G64" s="46"/>
      <c r="H64" s="46"/>
      <c r="I64" s="46"/>
      <c r="J64" s="47"/>
      <c r="K64" s="32"/>
      <c r="L64" s="32"/>
      <c r="M64" s="28"/>
      <c r="N64" s="28"/>
      <c r="O64" s="46"/>
      <c r="P64" s="29"/>
      <c r="Q64" s="29"/>
      <c r="R64" s="29"/>
      <c r="S64" s="29"/>
      <c r="T64" s="29"/>
      <c r="U64" s="29"/>
      <c r="V64" s="32"/>
      <c r="W64" s="29"/>
      <c r="X64" s="29"/>
      <c r="Y64" s="46"/>
      <c r="Z64" s="29"/>
      <c r="AA64" s="29"/>
      <c r="AB64" s="29"/>
      <c r="AC64" s="29"/>
      <c r="AD64" s="29"/>
      <c r="AE64" s="29"/>
      <c r="AF64" s="29"/>
      <c r="AG64" s="29"/>
    </row>
    <row r="65" spans="1:33" ht="16.05" customHeight="1">
      <c r="A65" s="6"/>
      <c r="B65" s="46"/>
      <c r="C65" s="46"/>
      <c r="D65" s="32"/>
      <c r="E65" s="46"/>
      <c r="F65" s="46"/>
      <c r="G65" s="46"/>
      <c r="H65" s="46"/>
      <c r="I65" s="46"/>
      <c r="J65" s="47"/>
      <c r="K65" s="32"/>
      <c r="L65" s="32"/>
      <c r="M65" s="28"/>
      <c r="N65" s="28"/>
      <c r="O65" s="46"/>
      <c r="P65" s="29"/>
      <c r="Q65" s="29"/>
      <c r="R65" s="29"/>
      <c r="S65" s="29"/>
      <c r="T65" s="29"/>
      <c r="U65" s="29"/>
      <c r="V65" s="32"/>
      <c r="W65" s="29"/>
      <c r="X65" s="29"/>
      <c r="Y65" s="46"/>
      <c r="Z65" s="29"/>
      <c r="AA65" s="29"/>
      <c r="AB65" s="29"/>
      <c r="AC65" s="29"/>
      <c r="AD65" s="29"/>
      <c r="AE65" s="29"/>
      <c r="AF65" s="29"/>
      <c r="AG65" s="29"/>
    </row>
    <row r="66" spans="1:33" ht="16.05" customHeight="1">
      <c r="A66" s="6"/>
      <c r="B66" s="44"/>
      <c r="C66" s="45"/>
      <c r="D66" s="32"/>
      <c r="E66" s="46"/>
      <c r="F66" s="46"/>
      <c r="G66" s="46"/>
      <c r="H66" s="46"/>
      <c r="I66" s="46"/>
      <c r="J66" s="47"/>
      <c r="K66" s="32"/>
      <c r="L66" s="32"/>
      <c r="M66" s="28"/>
      <c r="N66" s="28"/>
      <c r="O66" s="46"/>
      <c r="P66" s="29"/>
      <c r="Q66" s="29"/>
      <c r="R66" s="29"/>
      <c r="S66" s="29"/>
      <c r="T66" s="29"/>
      <c r="U66" s="29"/>
      <c r="V66" s="32"/>
      <c r="W66" s="29"/>
      <c r="X66" s="29"/>
      <c r="Y66" s="46"/>
      <c r="Z66" s="29"/>
      <c r="AA66" s="29"/>
      <c r="AB66" s="29"/>
      <c r="AC66" s="29"/>
      <c r="AD66" s="29"/>
      <c r="AE66" s="29"/>
      <c r="AF66" s="29"/>
      <c r="AG66" s="29"/>
    </row>
    <row r="67" spans="1:33" ht="16.05" customHeight="1">
      <c r="A67" s="6"/>
      <c r="B67" s="29"/>
      <c r="C67" s="29"/>
      <c r="D67" s="29"/>
      <c r="E67" s="29"/>
      <c r="F67" s="29"/>
      <c r="G67" s="28"/>
      <c r="H67" s="28"/>
      <c r="I67" s="28"/>
      <c r="J67" s="28"/>
      <c r="K67" s="28"/>
      <c r="L67" s="28"/>
      <c r="M67" s="28"/>
      <c r="N67" s="28"/>
      <c r="O67" s="29"/>
      <c r="P67" s="29"/>
      <c r="Q67" s="29"/>
      <c r="R67" s="29"/>
      <c r="S67" s="29"/>
      <c r="T67" s="29"/>
      <c r="U67" s="29"/>
      <c r="V67" s="29"/>
      <c r="W67" s="29"/>
      <c r="X67" s="29"/>
      <c r="Y67" s="29"/>
      <c r="Z67" s="29"/>
      <c r="AA67" s="29"/>
      <c r="AB67" s="29"/>
      <c r="AC67" s="29"/>
      <c r="AD67" s="29"/>
      <c r="AE67" s="29"/>
      <c r="AF67" s="29"/>
      <c r="AG67" s="29"/>
    </row>
  </sheetData>
  <sheetProtection password="C75A" sheet="1" objects="1" scenarios="1" selectLockedCells="1"/>
  <mergeCells count="51">
    <mergeCell ref="E29:I31"/>
    <mergeCell ref="E38:V38"/>
    <mergeCell ref="J27:P27"/>
    <mergeCell ref="Q27:V27"/>
    <mergeCell ref="Q29:V31"/>
    <mergeCell ref="E32:V32"/>
    <mergeCell ref="J28:P28"/>
    <mergeCell ref="B1:B2"/>
    <mergeCell ref="C27:D27"/>
    <mergeCell ref="E27:I27"/>
    <mergeCell ref="C28:D28"/>
    <mergeCell ref="Z26:AG26"/>
    <mergeCell ref="W27:AG27"/>
    <mergeCell ref="Q28:V28"/>
    <mergeCell ref="E28:I28"/>
    <mergeCell ref="W28:AF31"/>
    <mergeCell ref="J29:P31"/>
    <mergeCell ref="Y53:AF53"/>
    <mergeCell ref="Y45:AF45"/>
    <mergeCell ref="Y46:AF46"/>
    <mergeCell ref="Y51:AF51"/>
    <mergeCell ref="Y50:AF50"/>
    <mergeCell ref="Y52:AF52"/>
    <mergeCell ref="Y44:AF44"/>
    <mergeCell ref="Y42:AB42"/>
    <mergeCell ref="B44:C44"/>
    <mergeCell ref="O46:U46"/>
    <mergeCell ref="E43:J43"/>
    <mergeCell ref="O43:U43"/>
    <mergeCell ref="B43:C43"/>
    <mergeCell ref="E44:J44"/>
    <mergeCell ref="O44:U44"/>
    <mergeCell ref="Y43:AF43"/>
    <mergeCell ref="O42:Q42"/>
    <mergeCell ref="E46:J46"/>
    <mergeCell ref="B45:C45"/>
    <mergeCell ref="E52:J52"/>
    <mergeCell ref="O51:U51"/>
    <mergeCell ref="B50:C50"/>
    <mergeCell ref="B52:C52"/>
    <mergeCell ref="E45:J45"/>
    <mergeCell ref="B46:C46"/>
    <mergeCell ref="E51:J51"/>
    <mergeCell ref="E50:J50"/>
    <mergeCell ref="O45:U45"/>
    <mergeCell ref="B51:C51"/>
    <mergeCell ref="O50:U50"/>
    <mergeCell ref="E55:U55"/>
    <mergeCell ref="O52:U52"/>
    <mergeCell ref="E53:J53"/>
    <mergeCell ref="O53:U53"/>
  </mergeCells>
  <phoneticPr fontId="4" type="noConversion"/>
  <dataValidations count="2">
    <dataValidation errorStyle="information" allowBlank="1" showInputMessage="1" showErrorMessage="1" error="Änderungen nur in den Stammdaten möglich!" sqref="AH6:AH25"/>
    <dataValidation type="whole" operator="equal" allowBlank="1" showInputMessage="1" showErrorMessage="1" error="Die eingetragene Zahl entspricht nicht dem angestrebten Grad oder kein Judoka in dieser Zeile!" prompt="Bei bestandener Prüfung 7, 6, 5 oder 4 eintragen!" sqref="AG6:AG25">
      <formula1>AH6</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Tabelle4" enableFormatConditionsCalculation="0">
    <tabColor indexed="22"/>
  </sheetPr>
  <dimension ref="A1:AO59"/>
  <sheetViews>
    <sheetView zoomScale="120" workbookViewId="0">
      <selection activeCell="F6" sqref="F6"/>
    </sheetView>
  </sheetViews>
  <sheetFormatPr defaultColWidth="11.5546875" defaultRowHeight="13.2"/>
  <cols>
    <col min="1" max="1" width="2.88671875" style="5" customWidth="1"/>
    <col min="2" max="2" width="9.6640625" customWidth="1"/>
    <col min="5" max="5" width="9.33203125" customWidth="1"/>
    <col min="6" max="6" width="2.44140625" customWidth="1"/>
    <col min="7" max="12" width="2.44140625" style="33" customWidth="1"/>
    <col min="13" max="28" width="2.44140625" customWidth="1"/>
    <col min="29" max="29" width="2.44140625" style="34" customWidth="1"/>
    <col min="30" max="41" width="2.44140625" customWidth="1"/>
  </cols>
  <sheetData>
    <row r="1" spans="1:41" ht="6" customHeight="1">
      <c r="B1" s="315"/>
      <c r="C1" s="1"/>
      <c r="D1" s="1"/>
      <c r="E1" s="1"/>
      <c r="F1" s="1"/>
      <c r="G1" s="3"/>
      <c r="H1" s="3"/>
      <c r="I1" s="3"/>
      <c r="J1" s="3"/>
      <c r="K1" s="3"/>
      <c r="L1" s="3"/>
      <c r="M1" s="1"/>
      <c r="N1" s="1"/>
      <c r="O1" s="1"/>
      <c r="P1" s="1"/>
      <c r="Q1" s="1"/>
      <c r="R1" s="1"/>
      <c r="S1" s="1"/>
      <c r="T1" s="1"/>
      <c r="U1" s="1"/>
      <c r="V1" s="1"/>
      <c r="W1" s="1"/>
      <c r="X1" s="1"/>
      <c r="Y1" s="1"/>
      <c r="Z1" s="1"/>
      <c r="AA1" s="2"/>
      <c r="AB1" s="2"/>
      <c r="AC1" s="2"/>
      <c r="AD1" s="2"/>
      <c r="AE1" s="2"/>
      <c r="AF1" s="2"/>
      <c r="AG1" s="2"/>
      <c r="AH1" s="2"/>
      <c r="AI1" s="2"/>
      <c r="AJ1" s="2"/>
      <c r="AK1" s="2"/>
      <c r="AL1" s="2"/>
      <c r="AM1" s="2"/>
      <c r="AN1" s="1"/>
    </row>
    <row r="2" spans="1:41" ht="13.05" customHeight="1">
      <c r="B2" s="315"/>
      <c r="C2" s="1"/>
      <c r="D2" s="1"/>
      <c r="E2" s="1"/>
      <c r="F2" s="4"/>
      <c r="G2" s="3"/>
      <c r="H2" s="3"/>
      <c r="I2" s="3"/>
      <c r="J2" s="4"/>
      <c r="K2" s="3"/>
      <c r="L2" s="3"/>
      <c r="M2" s="5" t="s">
        <v>0</v>
      </c>
      <c r="N2" s="1"/>
      <c r="O2" s="1"/>
      <c r="P2" s="1"/>
      <c r="Q2" s="1"/>
      <c r="R2" s="1"/>
      <c r="S2" s="1"/>
      <c r="T2" s="1"/>
      <c r="U2" s="1"/>
      <c r="V2" s="1"/>
      <c r="W2" s="1"/>
      <c r="X2" s="1"/>
      <c r="Y2" s="1"/>
      <c r="Z2" s="1"/>
      <c r="AA2" s="2"/>
      <c r="AB2" s="2"/>
      <c r="AC2" s="2"/>
      <c r="AD2" s="2"/>
      <c r="AE2" s="2"/>
      <c r="AF2" s="2"/>
      <c r="AG2" s="2"/>
      <c r="AH2" s="2"/>
      <c r="AI2" s="2"/>
      <c r="AJ2" s="2"/>
      <c r="AK2" s="2"/>
      <c r="AL2" s="2"/>
      <c r="AM2" s="2"/>
      <c r="AN2" s="1"/>
    </row>
    <row r="3" spans="1:41" ht="10.199999999999999" customHeight="1">
      <c r="B3" s="1"/>
      <c r="C3" s="1"/>
      <c r="D3" s="1"/>
      <c r="E3" s="1"/>
      <c r="F3" s="4"/>
      <c r="G3" s="3"/>
      <c r="H3" s="3"/>
      <c r="I3" s="3"/>
      <c r="J3" s="4"/>
      <c r="K3" s="3"/>
      <c r="L3" s="3"/>
      <c r="M3" s="300" t="s">
        <v>172</v>
      </c>
      <c r="N3" s="1"/>
      <c r="O3" s="1"/>
      <c r="P3" s="1"/>
      <c r="Q3" s="1"/>
      <c r="R3" s="1"/>
      <c r="S3" s="1"/>
      <c r="T3" s="1"/>
      <c r="U3" s="1"/>
      <c r="V3" s="1"/>
      <c r="W3" s="1"/>
      <c r="X3" s="1"/>
      <c r="Y3" s="1"/>
      <c r="Z3" s="1"/>
      <c r="AA3" s="1"/>
      <c r="AB3" s="1"/>
      <c r="AC3" s="2"/>
      <c r="AD3" s="1"/>
      <c r="AE3" s="1"/>
      <c r="AF3" s="1"/>
      <c r="AG3" s="1"/>
      <c r="AH3" s="1"/>
      <c r="AI3" s="1"/>
      <c r="AJ3" s="1"/>
      <c r="AK3" s="1"/>
      <c r="AL3" s="1"/>
      <c r="AM3" s="1"/>
      <c r="AN3" s="1"/>
    </row>
    <row r="4" spans="1:41" s="52" customFormat="1" ht="6" customHeight="1" thickBot="1">
      <c r="A4" s="49"/>
      <c r="B4" s="49"/>
      <c r="C4" s="49"/>
      <c r="D4" s="49"/>
      <c r="E4" s="50"/>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49"/>
    </row>
    <row r="5" spans="1:41" s="26" customFormat="1" ht="111.6" customHeight="1" thickBot="1">
      <c r="A5" s="233" t="s">
        <v>1</v>
      </c>
      <c r="B5" s="54" t="s">
        <v>5</v>
      </c>
      <c r="C5" s="54" t="s">
        <v>2</v>
      </c>
      <c r="D5" s="54" t="s">
        <v>3</v>
      </c>
      <c r="E5" s="216" t="s">
        <v>4</v>
      </c>
      <c r="F5" s="242" t="s">
        <v>134</v>
      </c>
      <c r="G5" s="236" t="s">
        <v>173</v>
      </c>
      <c r="H5" s="243" t="s">
        <v>174</v>
      </c>
      <c r="I5" s="240" t="s">
        <v>175</v>
      </c>
      <c r="J5" s="238" t="s">
        <v>176</v>
      </c>
      <c r="K5" s="238" t="s">
        <v>177</v>
      </c>
      <c r="L5" s="240" t="s">
        <v>178</v>
      </c>
      <c r="M5" s="240" t="s">
        <v>179</v>
      </c>
      <c r="N5" s="238" t="s">
        <v>180</v>
      </c>
      <c r="O5" s="238" t="s">
        <v>181</v>
      </c>
      <c r="P5" s="240" t="s">
        <v>182</v>
      </c>
      <c r="Q5" s="240" t="s">
        <v>249</v>
      </c>
      <c r="R5" s="238" t="s">
        <v>183</v>
      </c>
      <c r="S5" s="244" t="s">
        <v>184</v>
      </c>
      <c r="T5" s="230" t="s">
        <v>185</v>
      </c>
      <c r="U5" s="236" t="s">
        <v>186</v>
      </c>
      <c r="V5" s="243" t="s">
        <v>187</v>
      </c>
      <c r="W5" s="240" t="s">
        <v>188</v>
      </c>
      <c r="X5" s="238" t="s">
        <v>189</v>
      </c>
      <c r="Y5" s="238" t="s">
        <v>190</v>
      </c>
      <c r="Z5" s="240" t="s">
        <v>191</v>
      </c>
      <c r="AA5" s="240" t="s">
        <v>192</v>
      </c>
      <c r="AB5" s="238" t="s">
        <v>193</v>
      </c>
      <c r="AC5" s="238" t="s">
        <v>194</v>
      </c>
      <c r="AD5" s="240" t="s">
        <v>195</v>
      </c>
      <c r="AE5" s="240" t="s">
        <v>196</v>
      </c>
      <c r="AF5" s="238" t="s">
        <v>197</v>
      </c>
      <c r="AG5" s="241" t="s">
        <v>198</v>
      </c>
      <c r="AH5" s="242" t="s">
        <v>152</v>
      </c>
      <c r="AI5" s="242" t="s">
        <v>199</v>
      </c>
      <c r="AJ5" s="242" t="s">
        <v>200</v>
      </c>
      <c r="AK5" s="242" t="s">
        <v>201</v>
      </c>
      <c r="AL5" s="242" t="s">
        <v>202</v>
      </c>
      <c r="AM5" s="230" t="s">
        <v>203</v>
      </c>
      <c r="AN5" s="230" t="s">
        <v>204</v>
      </c>
      <c r="AO5" s="212" t="s">
        <v>477</v>
      </c>
    </row>
    <row r="6" spans="1:41" ht="13.95" customHeight="1">
      <c r="A6" s="218">
        <v>1</v>
      </c>
      <c r="B6" s="219" t="str">
        <f ca="1">IF(AND(+Stammdaten!E2&lt;4,+Stammdaten!E2&gt;0),+Stammdaten!A2,"")</f>
        <v/>
      </c>
      <c r="C6" s="220" t="str">
        <f ca="1">IF(AND(+Stammdaten!E2&lt;4,+Stammdaten!E2&gt;0),+Stammdaten!B2,"")</f>
        <v/>
      </c>
      <c r="D6" s="220" t="str">
        <f ca="1">IF(AND(+Stammdaten!E2&lt;4,+Stammdaten!E2&gt;0),+Stammdaten!C2,"")</f>
        <v/>
      </c>
      <c r="E6" s="221" t="str">
        <f ca="1">IF(AND(+Stammdaten!E2&lt;4,+Stammdaten!E2&gt;0),+Stammdaten!D2,"")</f>
        <v/>
      </c>
      <c r="F6" s="196"/>
      <c r="G6" s="197"/>
      <c r="H6" s="197"/>
      <c r="I6" s="197"/>
      <c r="J6" s="197"/>
      <c r="K6" s="197"/>
      <c r="L6" s="197"/>
      <c r="M6" s="197"/>
      <c r="N6" s="197"/>
      <c r="O6" s="197"/>
      <c r="P6" s="197"/>
      <c r="Q6" s="197"/>
      <c r="R6" s="197"/>
      <c r="S6" s="197"/>
      <c r="T6" s="197"/>
      <c r="U6" s="197"/>
      <c r="V6" s="197"/>
      <c r="W6" s="197"/>
      <c r="X6" s="197"/>
      <c r="Y6" s="197"/>
      <c r="Z6" s="197"/>
      <c r="AA6" s="197"/>
      <c r="AB6" s="197"/>
      <c r="AC6" s="197"/>
      <c r="AD6" s="197"/>
      <c r="AE6" s="199"/>
      <c r="AF6" s="199"/>
      <c r="AG6" s="199"/>
      <c r="AH6" s="199"/>
      <c r="AI6" s="199"/>
      <c r="AJ6" s="199"/>
      <c r="AK6" s="199"/>
      <c r="AL6" s="199"/>
      <c r="AM6" s="199"/>
      <c r="AN6" s="245"/>
      <c r="AO6" s="235" t="str">
        <f ca="1">IF(AND(+Stammdaten!E2&lt;4,+Stammdaten!E2&gt;0),+Stammdaten!E2,"")</f>
        <v/>
      </c>
    </row>
    <row r="7" spans="1:41" ht="13.95" customHeight="1">
      <c r="A7" s="11">
        <v>2</v>
      </c>
      <c r="B7" s="22" t="str">
        <f ca="1">IF(AND(+Stammdaten!E3&lt;4,+Stammdaten!E3&gt;0),+Stammdaten!A3,"")</f>
        <v/>
      </c>
      <c r="C7" s="23" t="str">
        <f ca="1">IF(AND(+Stammdaten!E3&lt;4,+Stammdaten!E3&gt;0),+Stammdaten!B3,"")</f>
        <v/>
      </c>
      <c r="D7" s="23" t="str">
        <f ca="1">IF(AND(+Stammdaten!E3&lt;4,+Stammdaten!E3&gt;0),+Stammdaten!C3,"")</f>
        <v/>
      </c>
      <c r="E7" s="24" t="str">
        <f ca="1">IF(AND(+Stammdaten!E3&lt;4,+Stammdaten!E3&gt;0),+Stammdaten!D3,"")</f>
        <v/>
      </c>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2"/>
      <c r="AF7" s="202"/>
      <c r="AG7" s="202"/>
      <c r="AH7" s="202"/>
      <c r="AI7" s="202"/>
      <c r="AJ7" s="202"/>
      <c r="AK7" s="202"/>
      <c r="AL7" s="202"/>
      <c r="AM7" s="202"/>
      <c r="AN7" s="246"/>
      <c r="AO7" s="235" t="str">
        <f ca="1">IF(AND(+Stammdaten!E3&lt;4,+Stammdaten!E3&gt;0),+Stammdaten!E3,"")</f>
        <v/>
      </c>
    </row>
    <row r="8" spans="1:41" ht="13.95" customHeight="1">
      <c r="A8" s="11">
        <v>3</v>
      </c>
      <c r="B8" s="22" t="str">
        <f ca="1">IF(AND(+Stammdaten!E4&lt;4,+Stammdaten!E4&gt;0),+Stammdaten!A4,"")</f>
        <v/>
      </c>
      <c r="C8" s="23" t="str">
        <f ca="1">IF(AND(+Stammdaten!E4&lt;4,+Stammdaten!E4&gt;0),+Stammdaten!B4,"")</f>
        <v/>
      </c>
      <c r="D8" s="23" t="str">
        <f ca="1">IF(AND(+Stammdaten!E4&lt;4,+Stammdaten!E4&gt;0),+Stammdaten!C4,"")</f>
        <v/>
      </c>
      <c r="E8" s="24" t="str">
        <f ca="1">IF(AND(+Stammdaten!E4&lt;4,+Stammdaten!E4&gt;0),+Stammdaten!D4,"")</f>
        <v/>
      </c>
      <c r="F8" s="200"/>
      <c r="G8" s="201"/>
      <c r="H8" s="201"/>
      <c r="I8" s="201"/>
      <c r="J8" s="201"/>
      <c r="K8" s="201"/>
      <c r="L8" s="201"/>
      <c r="M8" s="201"/>
      <c r="N8" s="201"/>
      <c r="O8" s="201"/>
      <c r="P8" s="201"/>
      <c r="Q8" s="201"/>
      <c r="R8" s="201"/>
      <c r="S8" s="201"/>
      <c r="T8" s="201"/>
      <c r="U8" s="201"/>
      <c r="V8" s="201"/>
      <c r="W8" s="201"/>
      <c r="X8" s="201"/>
      <c r="Y8" s="201"/>
      <c r="Z8" s="201"/>
      <c r="AA8" s="201"/>
      <c r="AB8" s="201"/>
      <c r="AC8" s="201"/>
      <c r="AD8" s="201"/>
      <c r="AE8" s="202"/>
      <c r="AF8" s="202"/>
      <c r="AG8" s="202"/>
      <c r="AH8" s="202"/>
      <c r="AI8" s="202"/>
      <c r="AJ8" s="202"/>
      <c r="AK8" s="202"/>
      <c r="AL8" s="202"/>
      <c r="AM8" s="202"/>
      <c r="AN8" s="246"/>
      <c r="AO8" s="235" t="str">
        <f ca="1">IF(AND(+Stammdaten!E4&lt;4,+Stammdaten!E4&gt;0),+Stammdaten!E4,"")</f>
        <v/>
      </c>
    </row>
    <row r="9" spans="1:41" ht="13.95" customHeight="1">
      <c r="A9" s="11">
        <v>4</v>
      </c>
      <c r="B9" s="22" t="str">
        <f ca="1">IF(AND(+Stammdaten!E5&lt;4,+Stammdaten!E5&gt;0),+Stammdaten!A5,"")</f>
        <v/>
      </c>
      <c r="C9" s="23" t="str">
        <f ca="1">IF(AND(+Stammdaten!E5&lt;4,+Stammdaten!E5&gt;0),+Stammdaten!B5,"")</f>
        <v/>
      </c>
      <c r="D9" s="23" t="str">
        <f ca="1">IF(AND(+Stammdaten!E5&lt;4,+Stammdaten!E5&gt;0),+Stammdaten!C5,"")</f>
        <v/>
      </c>
      <c r="E9" s="24" t="str">
        <f ca="1">IF(AND(+Stammdaten!E5&lt;4,+Stammdaten!E5&gt;0),+Stammdaten!D5,"")</f>
        <v/>
      </c>
      <c r="F9" s="200"/>
      <c r="G9" s="201"/>
      <c r="H9" s="201"/>
      <c r="I9" s="201"/>
      <c r="J9" s="201"/>
      <c r="K9" s="201"/>
      <c r="L9" s="201"/>
      <c r="M9" s="201"/>
      <c r="N9" s="201"/>
      <c r="O9" s="201"/>
      <c r="P9" s="201"/>
      <c r="Q9" s="201"/>
      <c r="R9" s="201"/>
      <c r="S9" s="201"/>
      <c r="T9" s="201"/>
      <c r="U9" s="201"/>
      <c r="V9" s="201"/>
      <c r="W9" s="201"/>
      <c r="X9" s="201"/>
      <c r="Y9" s="201"/>
      <c r="Z9" s="203"/>
      <c r="AA9" s="201"/>
      <c r="AB9" s="201"/>
      <c r="AC9" s="201"/>
      <c r="AD9" s="201"/>
      <c r="AE9" s="202"/>
      <c r="AF9" s="202"/>
      <c r="AG9" s="202"/>
      <c r="AH9" s="202"/>
      <c r="AI9" s="202"/>
      <c r="AJ9" s="202"/>
      <c r="AK9" s="202"/>
      <c r="AL9" s="202"/>
      <c r="AM9" s="202"/>
      <c r="AN9" s="246"/>
      <c r="AO9" s="235" t="str">
        <f ca="1">IF(AND(+Stammdaten!E5&lt;4,+Stammdaten!E5&gt;0),+Stammdaten!E5,"")</f>
        <v/>
      </c>
    </row>
    <row r="10" spans="1:41" ht="13.95" customHeight="1">
      <c r="A10" s="11">
        <v>5</v>
      </c>
      <c r="B10" s="22" t="str">
        <f ca="1">IF(AND(+Stammdaten!E6&lt;4,+Stammdaten!E6&gt;0),+Stammdaten!A6,"")</f>
        <v/>
      </c>
      <c r="C10" s="23" t="str">
        <f ca="1">IF(AND(+Stammdaten!E6&lt;4,+Stammdaten!E6&gt;0),+Stammdaten!B6,"")</f>
        <v/>
      </c>
      <c r="D10" s="23" t="str">
        <f ca="1">IF(AND(+Stammdaten!E6&lt;4,+Stammdaten!E6&gt;0),+Stammdaten!C6,"")</f>
        <v/>
      </c>
      <c r="E10" s="24" t="str">
        <f ca="1">IF(AND(+Stammdaten!E6&lt;4,+Stammdaten!E6&gt;0),+Stammdaten!D6,"")</f>
        <v/>
      </c>
      <c r="F10" s="200"/>
      <c r="G10" s="201"/>
      <c r="H10" s="201"/>
      <c r="I10" s="201"/>
      <c r="J10" s="201"/>
      <c r="K10" s="201"/>
      <c r="L10" s="201"/>
      <c r="M10" s="201"/>
      <c r="N10" s="201"/>
      <c r="O10" s="201"/>
      <c r="P10" s="201"/>
      <c r="Q10" s="201"/>
      <c r="R10" s="201"/>
      <c r="S10" s="201"/>
      <c r="T10" s="201"/>
      <c r="U10" s="201"/>
      <c r="V10" s="201"/>
      <c r="W10" s="201"/>
      <c r="X10" s="201"/>
      <c r="Y10" s="201"/>
      <c r="Z10" s="204"/>
      <c r="AA10" s="200"/>
      <c r="AB10" s="201"/>
      <c r="AC10" s="201"/>
      <c r="AD10" s="201"/>
      <c r="AE10" s="202"/>
      <c r="AF10" s="202"/>
      <c r="AG10" s="202"/>
      <c r="AH10" s="202"/>
      <c r="AI10" s="202"/>
      <c r="AJ10" s="202"/>
      <c r="AK10" s="202"/>
      <c r="AL10" s="202"/>
      <c r="AM10" s="202"/>
      <c r="AN10" s="246"/>
      <c r="AO10" s="235" t="str">
        <f ca="1">IF(AND(+Stammdaten!E6&lt;4,+Stammdaten!E6&gt;0),+Stammdaten!E6,"")</f>
        <v/>
      </c>
    </row>
    <row r="11" spans="1:41" ht="13.95" customHeight="1">
      <c r="A11" s="11">
        <v>6</v>
      </c>
      <c r="B11" s="22" t="str">
        <f ca="1">IF(AND(+Stammdaten!E7&lt;4,+Stammdaten!E7&gt;0),+Stammdaten!A7,"")</f>
        <v/>
      </c>
      <c r="C11" s="23" t="str">
        <f ca="1">IF(AND(+Stammdaten!E7&lt;4,+Stammdaten!E7&gt;0),+Stammdaten!B7,"")</f>
        <v/>
      </c>
      <c r="D11" s="23" t="str">
        <f ca="1">IF(AND(+Stammdaten!E7&lt;4,+Stammdaten!E7&gt;0),+Stammdaten!C7,"")</f>
        <v/>
      </c>
      <c r="E11" s="24" t="str">
        <f ca="1">IF(AND(+Stammdaten!E7&lt;4,+Stammdaten!E7&gt;0),+Stammdaten!D7,"")</f>
        <v/>
      </c>
      <c r="F11" s="200"/>
      <c r="G11" s="201"/>
      <c r="H11" s="201"/>
      <c r="I11" s="201"/>
      <c r="J11" s="201"/>
      <c r="K11" s="201"/>
      <c r="L11" s="201"/>
      <c r="M11" s="201"/>
      <c r="N11" s="201"/>
      <c r="O11" s="201"/>
      <c r="P11" s="201"/>
      <c r="Q11" s="201"/>
      <c r="R11" s="201"/>
      <c r="S11" s="201"/>
      <c r="T11" s="201"/>
      <c r="U11" s="201"/>
      <c r="V11" s="201"/>
      <c r="W11" s="201"/>
      <c r="X11" s="201"/>
      <c r="Y11" s="201"/>
      <c r="Z11" s="198"/>
      <c r="AA11" s="201"/>
      <c r="AB11" s="201"/>
      <c r="AC11" s="201"/>
      <c r="AD11" s="201"/>
      <c r="AE11" s="202"/>
      <c r="AF11" s="202"/>
      <c r="AG11" s="202"/>
      <c r="AH11" s="202"/>
      <c r="AI11" s="202"/>
      <c r="AJ11" s="202"/>
      <c r="AK11" s="202"/>
      <c r="AL11" s="202"/>
      <c r="AM11" s="202"/>
      <c r="AN11" s="246"/>
      <c r="AO11" s="235" t="str">
        <f ca="1">IF(AND(+Stammdaten!E7&lt;4,+Stammdaten!E7&gt;0),+Stammdaten!E7,"")</f>
        <v/>
      </c>
    </row>
    <row r="12" spans="1:41" ht="13.95" customHeight="1">
      <c r="A12" s="11">
        <v>7</v>
      </c>
      <c r="B12" s="22" t="str">
        <f ca="1">IF(AND(+Stammdaten!E8&lt;4,+Stammdaten!E8&gt;0),+Stammdaten!A8,"")</f>
        <v/>
      </c>
      <c r="C12" s="23" t="str">
        <f ca="1">IF(AND(+Stammdaten!E8&lt;4,+Stammdaten!E8&gt;0),+Stammdaten!B8,"")</f>
        <v/>
      </c>
      <c r="D12" s="23" t="str">
        <f ca="1">IF(AND(+Stammdaten!E8&lt;4,+Stammdaten!E8&gt;0),+Stammdaten!C8,"")</f>
        <v/>
      </c>
      <c r="E12" s="24" t="str">
        <f ca="1">IF(AND(+Stammdaten!E8&lt;4,+Stammdaten!E8&gt;0),+Stammdaten!D8,"")</f>
        <v/>
      </c>
      <c r="F12" s="200"/>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02"/>
      <c r="AG12" s="202"/>
      <c r="AH12" s="202"/>
      <c r="AI12" s="202"/>
      <c r="AJ12" s="202"/>
      <c r="AK12" s="202"/>
      <c r="AL12" s="202"/>
      <c r="AM12" s="202"/>
      <c r="AN12" s="246"/>
      <c r="AO12" s="235" t="str">
        <f ca="1">IF(AND(+Stammdaten!E8&lt;4,+Stammdaten!E8&gt;0),+Stammdaten!E8,"")</f>
        <v/>
      </c>
    </row>
    <row r="13" spans="1:41" ht="13.95" customHeight="1">
      <c r="A13" s="11">
        <v>8</v>
      </c>
      <c r="B13" s="22" t="str">
        <f ca="1">IF(AND(+Stammdaten!E9&lt;4,+Stammdaten!E9&gt;0),+Stammdaten!A9,"")</f>
        <v/>
      </c>
      <c r="C13" s="23" t="str">
        <f ca="1">IF(AND(+Stammdaten!E9&lt;4,+Stammdaten!E9&gt;0),+Stammdaten!B9,"")</f>
        <v/>
      </c>
      <c r="D13" s="23" t="str">
        <f ca="1">IF(AND(+Stammdaten!E9&lt;4,+Stammdaten!E9&gt;0),+Stammdaten!C9,"")</f>
        <v/>
      </c>
      <c r="E13" s="24" t="str">
        <f ca="1">IF(AND(+Stammdaten!E9&lt;4,+Stammdaten!E9&gt;0),+Stammdaten!D9,"")</f>
        <v/>
      </c>
      <c r="F13" s="200"/>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2"/>
      <c r="AF13" s="202"/>
      <c r="AG13" s="202"/>
      <c r="AH13" s="202"/>
      <c r="AI13" s="202"/>
      <c r="AJ13" s="202"/>
      <c r="AK13" s="202"/>
      <c r="AL13" s="202"/>
      <c r="AM13" s="202"/>
      <c r="AN13" s="246"/>
      <c r="AO13" s="235" t="str">
        <f ca="1">IF(AND(+Stammdaten!E9&lt;4,+Stammdaten!E9&gt;0),+Stammdaten!E9,"")</f>
        <v/>
      </c>
    </row>
    <row r="14" spans="1:41" ht="13.95" customHeight="1">
      <c r="A14" s="11">
        <v>9</v>
      </c>
      <c r="B14" s="22" t="str">
        <f ca="1">IF(AND(+Stammdaten!E10&lt;4,+Stammdaten!E10&gt;0),+Stammdaten!A10,"")</f>
        <v/>
      </c>
      <c r="C14" s="23" t="str">
        <f ca="1">IF(AND(+Stammdaten!E10&lt;4,+Stammdaten!E10&gt;0),+Stammdaten!B10,"")</f>
        <v/>
      </c>
      <c r="D14" s="23" t="str">
        <f ca="1">IF(AND(+Stammdaten!E10&lt;4,+Stammdaten!E10&gt;0),+Stammdaten!C10,"")</f>
        <v/>
      </c>
      <c r="E14" s="24" t="str">
        <f ca="1">IF(AND(+Stammdaten!E10&lt;4,+Stammdaten!E10&gt;0),+Stammdaten!D10,"")</f>
        <v/>
      </c>
      <c r="F14" s="200"/>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2"/>
      <c r="AF14" s="202"/>
      <c r="AG14" s="202"/>
      <c r="AH14" s="202"/>
      <c r="AI14" s="202"/>
      <c r="AJ14" s="202"/>
      <c r="AK14" s="202"/>
      <c r="AL14" s="202"/>
      <c r="AM14" s="202"/>
      <c r="AN14" s="246"/>
      <c r="AO14" s="235" t="str">
        <f ca="1">IF(AND(+Stammdaten!E10&lt;4,+Stammdaten!E10&gt;0),+Stammdaten!E10,"")</f>
        <v/>
      </c>
    </row>
    <row r="15" spans="1:41" ht="13.95" customHeight="1">
      <c r="A15" s="11">
        <v>10</v>
      </c>
      <c r="B15" s="22" t="str">
        <f ca="1">IF(AND(+Stammdaten!E11&lt;4,+Stammdaten!E11&gt;0),+Stammdaten!A11,"")</f>
        <v/>
      </c>
      <c r="C15" s="23" t="str">
        <f ca="1">IF(AND(+Stammdaten!E11&lt;4,+Stammdaten!E11&gt;0),+Stammdaten!B11,"")</f>
        <v/>
      </c>
      <c r="D15" s="23" t="str">
        <f ca="1">IF(AND(+Stammdaten!E11&lt;4,+Stammdaten!E11&gt;0),+Stammdaten!C11,"")</f>
        <v/>
      </c>
      <c r="E15" s="24" t="str">
        <f ca="1">IF(AND(+Stammdaten!E11&lt;4,+Stammdaten!E11&gt;0),+Stammdaten!D11,"")</f>
        <v/>
      </c>
      <c r="F15" s="200"/>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2"/>
      <c r="AF15" s="202"/>
      <c r="AG15" s="202"/>
      <c r="AH15" s="202"/>
      <c r="AI15" s="202"/>
      <c r="AJ15" s="202"/>
      <c r="AK15" s="202"/>
      <c r="AL15" s="202"/>
      <c r="AM15" s="202"/>
      <c r="AN15" s="246"/>
      <c r="AO15" s="235" t="str">
        <f ca="1">IF(AND(+Stammdaten!E11&lt;4,+Stammdaten!E11&gt;0),+Stammdaten!E11,"")</f>
        <v/>
      </c>
    </row>
    <row r="16" spans="1:41" ht="13.95" customHeight="1">
      <c r="A16" s="11">
        <v>11</v>
      </c>
      <c r="B16" s="22" t="str">
        <f ca="1">IF(AND(+Stammdaten!E12&lt;4,+Stammdaten!E12&gt;0),+Stammdaten!A12,"")</f>
        <v/>
      </c>
      <c r="C16" s="23" t="str">
        <f ca="1">IF(AND(+Stammdaten!E12&lt;4,+Stammdaten!E12&gt;0),+Stammdaten!B12,"")</f>
        <v/>
      </c>
      <c r="D16" s="23" t="str">
        <f ca="1">IF(AND(+Stammdaten!E12&lt;4,+Stammdaten!E12&gt;0),+Stammdaten!C12,"")</f>
        <v/>
      </c>
      <c r="E16" s="24" t="str">
        <f ca="1">IF(AND(+Stammdaten!E12&lt;4,+Stammdaten!E12&gt;0),+Stammdaten!D12,"")</f>
        <v/>
      </c>
      <c r="F16" s="200"/>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2"/>
      <c r="AF16" s="202"/>
      <c r="AG16" s="202"/>
      <c r="AH16" s="202"/>
      <c r="AI16" s="202"/>
      <c r="AJ16" s="202"/>
      <c r="AK16" s="202"/>
      <c r="AL16" s="202"/>
      <c r="AM16" s="202"/>
      <c r="AN16" s="246"/>
      <c r="AO16" s="235" t="str">
        <f ca="1">IF(AND(+Stammdaten!E12&lt;4,+Stammdaten!E12&gt;0),+Stammdaten!E12,"")</f>
        <v/>
      </c>
    </row>
    <row r="17" spans="1:41" ht="13.95" customHeight="1">
      <c r="A17" s="11">
        <v>12</v>
      </c>
      <c r="B17" s="22" t="str">
        <f ca="1">IF(AND(+Stammdaten!E13&lt;4,+Stammdaten!E13&gt;0),+Stammdaten!A13,"")</f>
        <v/>
      </c>
      <c r="C17" s="23" t="str">
        <f ca="1">IF(AND(+Stammdaten!E13&lt;4,+Stammdaten!E13&gt;0),+Stammdaten!B13,"")</f>
        <v/>
      </c>
      <c r="D17" s="23" t="str">
        <f ca="1">IF(AND(+Stammdaten!E13&lt;4,+Stammdaten!E13&gt;0),+Stammdaten!C13,"")</f>
        <v/>
      </c>
      <c r="E17" s="24" t="str">
        <f ca="1">IF(AND(+Stammdaten!E13&lt;4,+Stammdaten!E13&gt;0),+Stammdaten!D13,"")</f>
        <v/>
      </c>
      <c r="F17" s="200"/>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2"/>
      <c r="AF17" s="202"/>
      <c r="AG17" s="202"/>
      <c r="AH17" s="202"/>
      <c r="AI17" s="202"/>
      <c r="AJ17" s="202"/>
      <c r="AK17" s="202"/>
      <c r="AL17" s="202"/>
      <c r="AM17" s="202"/>
      <c r="AN17" s="246"/>
      <c r="AO17" s="235" t="str">
        <f ca="1">IF(AND(+Stammdaten!E13&lt;4,+Stammdaten!E13&gt;0),+Stammdaten!E13,"")</f>
        <v/>
      </c>
    </row>
    <row r="18" spans="1:41" ht="13.95" customHeight="1">
      <c r="A18" s="11">
        <v>13</v>
      </c>
      <c r="B18" s="22" t="str">
        <f ca="1">IF(AND(+Stammdaten!E14&lt;4,+Stammdaten!E14&gt;0),+Stammdaten!A14,"")</f>
        <v/>
      </c>
      <c r="C18" s="23" t="str">
        <f ca="1">IF(AND(+Stammdaten!E14&lt;4,+Stammdaten!E14&gt;0),+Stammdaten!B14,"")</f>
        <v/>
      </c>
      <c r="D18" s="23" t="str">
        <f ca="1">IF(AND(+Stammdaten!E14&lt;4,+Stammdaten!E14&gt;0),+Stammdaten!C14,"")</f>
        <v/>
      </c>
      <c r="E18" s="24" t="str">
        <f ca="1">IF(AND(+Stammdaten!E14&lt;4,+Stammdaten!E14&gt;0),+Stammdaten!D14,"")</f>
        <v/>
      </c>
      <c r="F18" s="200"/>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2"/>
      <c r="AF18" s="202"/>
      <c r="AG18" s="202"/>
      <c r="AH18" s="202"/>
      <c r="AI18" s="202"/>
      <c r="AJ18" s="202"/>
      <c r="AK18" s="202"/>
      <c r="AL18" s="202"/>
      <c r="AM18" s="202"/>
      <c r="AN18" s="246"/>
      <c r="AO18" s="235" t="str">
        <f ca="1">IF(AND(+Stammdaten!E14&lt;4,+Stammdaten!E14&gt;0),+Stammdaten!E14,"")</f>
        <v/>
      </c>
    </row>
    <row r="19" spans="1:41" ht="13.95" customHeight="1">
      <c r="A19" s="11">
        <v>14</v>
      </c>
      <c r="B19" s="22" t="str">
        <f ca="1">IF(AND(+Stammdaten!E15&lt;4,+Stammdaten!E15&gt;0),+Stammdaten!A15,"")</f>
        <v/>
      </c>
      <c r="C19" s="23" t="str">
        <f ca="1">IF(AND(+Stammdaten!E15&lt;4,+Stammdaten!E15&gt;0),+Stammdaten!B15,"")</f>
        <v/>
      </c>
      <c r="D19" s="23" t="str">
        <f ca="1">IF(AND(+Stammdaten!E15&lt;4,+Stammdaten!E15&gt;0),+Stammdaten!C15,"")</f>
        <v/>
      </c>
      <c r="E19" s="24" t="str">
        <f ca="1">IF(AND(+Stammdaten!E15&lt;4,+Stammdaten!E15&gt;0),+Stammdaten!D15,"")</f>
        <v/>
      </c>
      <c r="F19" s="200"/>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2"/>
      <c r="AF19" s="202"/>
      <c r="AG19" s="202"/>
      <c r="AH19" s="202"/>
      <c r="AI19" s="202"/>
      <c r="AJ19" s="202"/>
      <c r="AK19" s="202"/>
      <c r="AL19" s="202"/>
      <c r="AM19" s="202"/>
      <c r="AN19" s="246"/>
      <c r="AO19" s="235" t="str">
        <f ca="1">IF(AND(+Stammdaten!E15&lt;4,+Stammdaten!E15&gt;0),+Stammdaten!E15,"")</f>
        <v/>
      </c>
    </row>
    <row r="20" spans="1:41" ht="13.95" customHeight="1">
      <c r="A20" s="11">
        <v>15</v>
      </c>
      <c r="B20" s="22" t="str">
        <f ca="1">IF(AND(+Stammdaten!E16&lt;4,+Stammdaten!E16&gt;0),+Stammdaten!A16,"")</f>
        <v/>
      </c>
      <c r="C20" s="23" t="str">
        <f ca="1">IF(AND(+Stammdaten!E16&lt;4,+Stammdaten!E16&gt;0),+Stammdaten!B16,"")</f>
        <v/>
      </c>
      <c r="D20" s="23" t="str">
        <f ca="1">IF(AND(+Stammdaten!E16&lt;4,+Stammdaten!E16&gt;0),+Stammdaten!C16,"")</f>
        <v/>
      </c>
      <c r="E20" s="24" t="str">
        <f ca="1">IF(AND(+Stammdaten!E16&lt;4,+Stammdaten!E16&gt;0),+Stammdaten!D16,"")</f>
        <v/>
      </c>
      <c r="F20" s="200"/>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2"/>
      <c r="AF20" s="202"/>
      <c r="AG20" s="202"/>
      <c r="AH20" s="202"/>
      <c r="AI20" s="202"/>
      <c r="AJ20" s="202"/>
      <c r="AK20" s="202"/>
      <c r="AL20" s="202"/>
      <c r="AM20" s="202"/>
      <c r="AN20" s="246"/>
      <c r="AO20" s="235" t="str">
        <f ca="1">IF(AND(+Stammdaten!E16&lt;4,+Stammdaten!E16&gt;0),+Stammdaten!E16,"")</f>
        <v/>
      </c>
    </row>
    <row r="21" spans="1:41" ht="13.95" customHeight="1">
      <c r="A21" s="11">
        <v>16</v>
      </c>
      <c r="B21" s="22" t="str">
        <f ca="1">IF(AND(+Stammdaten!E17&lt;4,+Stammdaten!E17&gt;0),+Stammdaten!A17,"")</f>
        <v/>
      </c>
      <c r="C21" s="23" t="str">
        <f ca="1">IF(AND(+Stammdaten!E17&lt;4,+Stammdaten!E17&gt;0),+Stammdaten!B17,"")</f>
        <v/>
      </c>
      <c r="D21" s="23" t="str">
        <f ca="1">IF(AND(+Stammdaten!E17&lt;4,+Stammdaten!E17&gt;0),+Stammdaten!C17,"")</f>
        <v/>
      </c>
      <c r="E21" s="24" t="str">
        <f ca="1">IF(AND(+Stammdaten!E17&lt;4,+Stammdaten!E17&gt;0),+Stammdaten!D17,"")</f>
        <v/>
      </c>
      <c r="F21" s="200"/>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02"/>
      <c r="AG21" s="202"/>
      <c r="AH21" s="202"/>
      <c r="AI21" s="202"/>
      <c r="AJ21" s="202"/>
      <c r="AK21" s="202"/>
      <c r="AL21" s="202"/>
      <c r="AM21" s="202"/>
      <c r="AN21" s="246"/>
      <c r="AO21" s="235" t="str">
        <f ca="1">IF(AND(+Stammdaten!E17&lt;4,+Stammdaten!E17&gt;0),+Stammdaten!E17,"")</f>
        <v/>
      </c>
    </row>
    <row r="22" spans="1:41" ht="13.95" customHeight="1">
      <c r="A22" s="11">
        <v>17</v>
      </c>
      <c r="B22" s="22" t="str">
        <f ca="1">IF(AND(+Stammdaten!E18&lt;4,+Stammdaten!E18&gt;0),+Stammdaten!A18,"")</f>
        <v/>
      </c>
      <c r="C22" s="23" t="str">
        <f ca="1">IF(AND(+Stammdaten!E18&lt;4,+Stammdaten!E18&gt;0),+Stammdaten!B18,"")</f>
        <v/>
      </c>
      <c r="D22" s="23" t="str">
        <f ca="1">IF(AND(+Stammdaten!E18&lt;4,+Stammdaten!E18&gt;0),+Stammdaten!C18,"")</f>
        <v/>
      </c>
      <c r="E22" s="24" t="str">
        <f ca="1">IF(AND(+Stammdaten!E18&lt;4,+Stammdaten!E18&gt;0),+Stammdaten!D18,"")</f>
        <v/>
      </c>
      <c r="F22" s="200"/>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02"/>
      <c r="AG22" s="202"/>
      <c r="AH22" s="202"/>
      <c r="AI22" s="202"/>
      <c r="AJ22" s="202"/>
      <c r="AK22" s="202"/>
      <c r="AL22" s="202"/>
      <c r="AM22" s="202"/>
      <c r="AN22" s="246"/>
      <c r="AO22" s="235" t="str">
        <f ca="1">IF(AND(+Stammdaten!E18&lt;4,+Stammdaten!E18&gt;0),+Stammdaten!E18,"")</f>
        <v/>
      </c>
    </row>
    <row r="23" spans="1:41" ht="13.95" customHeight="1">
      <c r="A23" s="11">
        <v>18</v>
      </c>
      <c r="B23" s="22" t="str">
        <f ca="1">IF(AND(+Stammdaten!E19&lt;4,+Stammdaten!E19&gt;0),+Stammdaten!A19,"")</f>
        <v/>
      </c>
      <c r="C23" s="23" t="str">
        <f ca="1">IF(AND(+Stammdaten!E19&lt;4,+Stammdaten!E19&gt;0),+Stammdaten!B19,"")</f>
        <v/>
      </c>
      <c r="D23" s="23" t="str">
        <f ca="1">IF(AND(+Stammdaten!E19&lt;4,+Stammdaten!E19&gt;0),+Stammdaten!C19,"")</f>
        <v/>
      </c>
      <c r="E23" s="24" t="str">
        <f ca="1">IF(AND(+Stammdaten!E19&lt;4,+Stammdaten!E19&gt;0),+Stammdaten!D19,"")</f>
        <v/>
      </c>
      <c r="F23" s="200"/>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02"/>
      <c r="AG23" s="202"/>
      <c r="AH23" s="202"/>
      <c r="AI23" s="202"/>
      <c r="AJ23" s="202"/>
      <c r="AK23" s="202"/>
      <c r="AL23" s="202"/>
      <c r="AM23" s="202"/>
      <c r="AN23" s="246"/>
      <c r="AO23" s="235" t="str">
        <f ca="1">IF(AND(+Stammdaten!E19&lt;4,+Stammdaten!E19&gt;0),+Stammdaten!E19,"")</f>
        <v/>
      </c>
    </row>
    <row r="24" spans="1:41" ht="13.95" customHeight="1">
      <c r="A24" s="11">
        <v>19</v>
      </c>
      <c r="B24" s="22" t="str">
        <f ca="1">IF(AND(+Stammdaten!E20&lt;4,+Stammdaten!E20&gt;0),+Stammdaten!A20,"")</f>
        <v/>
      </c>
      <c r="C24" s="23" t="str">
        <f ca="1">IF(AND(+Stammdaten!E20&lt;4,+Stammdaten!E20&gt;0),+Stammdaten!B20,"")</f>
        <v/>
      </c>
      <c r="D24" s="23" t="str">
        <f ca="1">IF(AND(+Stammdaten!E20&lt;4,+Stammdaten!E20&gt;0),+Stammdaten!C20,"")</f>
        <v/>
      </c>
      <c r="E24" s="24" t="str">
        <f ca="1">IF(AND(+Stammdaten!E20&lt;4,+Stammdaten!E20&gt;0),+Stammdaten!D20,"")</f>
        <v/>
      </c>
      <c r="F24" s="200"/>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2"/>
      <c r="AF24" s="202"/>
      <c r="AG24" s="202"/>
      <c r="AH24" s="202"/>
      <c r="AI24" s="202"/>
      <c r="AJ24" s="202"/>
      <c r="AK24" s="202"/>
      <c r="AL24" s="202"/>
      <c r="AM24" s="202"/>
      <c r="AN24" s="246"/>
      <c r="AO24" s="235" t="str">
        <f ca="1">IF(AND(+Stammdaten!E20&lt;4,+Stammdaten!E20&gt;0),+Stammdaten!E20,"")</f>
        <v/>
      </c>
    </row>
    <row r="25" spans="1:41" ht="13.95" customHeight="1" thickBot="1">
      <c r="A25" s="12">
        <v>20</v>
      </c>
      <c r="B25" s="225" t="str">
        <f ca="1">IF(AND(+Stammdaten!E21&lt;4,+Stammdaten!E21&gt;0),+Stammdaten!A21,"")</f>
        <v/>
      </c>
      <c r="C25" s="226" t="str">
        <f ca="1">IF(AND(+Stammdaten!E21&lt;4,+Stammdaten!E21&gt;0),+Stammdaten!B21,"")</f>
        <v/>
      </c>
      <c r="D25" s="226" t="str">
        <f ca="1">IF(AND(+Stammdaten!E21&lt;4,+Stammdaten!E21&gt;0),+Stammdaten!C21,"")</f>
        <v/>
      </c>
      <c r="E25" s="227" t="str">
        <f ca="1">IF(AND(+Stammdaten!E21&lt;4,+Stammdaten!E21&gt;0),+Stammdaten!D21,"")</f>
        <v/>
      </c>
      <c r="F25" s="205"/>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7"/>
      <c r="AF25" s="207"/>
      <c r="AG25" s="207"/>
      <c r="AH25" s="207"/>
      <c r="AI25" s="207"/>
      <c r="AJ25" s="207"/>
      <c r="AK25" s="207"/>
      <c r="AL25" s="207"/>
      <c r="AM25" s="207"/>
      <c r="AN25" s="247"/>
      <c r="AO25" s="235" t="str">
        <f ca="1">IF(AND(+Stammdaten!E21&lt;4,+Stammdaten!E21&gt;0),+Stammdaten!E21,"")</f>
        <v/>
      </c>
    </row>
    <row r="26" spans="1:41" ht="12" customHeight="1" thickBot="1">
      <c r="D26" s="387" t="s">
        <v>481</v>
      </c>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90" t="s">
        <v>154</v>
      </c>
      <c r="AE26" s="390"/>
      <c r="AF26" s="390"/>
      <c r="AG26" s="390"/>
      <c r="AH26" s="390"/>
      <c r="AI26" s="390"/>
      <c r="AJ26" s="390"/>
      <c r="AK26" s="390"/>
      <c r="AL26" s="390"/>
      <c r="AM26" s="390"/>
      <c r="AN26" s="390"/>
    </row>
    <row r="27" spans="1:41" s="27" customFormat="1" ht="13.8" thickBot="1">
      <c r="A27" s="8"/>
      <c r="B27" s="54" t="s">
        <v>7</v>
      </c>
      <c r="C27" s="346" t="s">
        <v>6</v>
      </c>
      <c r="D27" s="346"/>
      <c r="E27" s="346" t="s">
        <v>129</v>
      </c>
      <c r="F27" s="346"/>
      <c r="G27" s="346"/>
      <c r="H27" s="346"/>
      <c r="I27" s="346"/>
      <c r="J27" s="346" t="s">
        <v>131</v>
      </c>
      <c r="K27" s="346"/>
      <c r="L27" s="346"/>
      <c r="M27" s="346"/>
      <c r="N27" s="346"/>
      <c r="O27" s="346"/>
      <c r="P27" s="346"/>
      <c r="Q27" s="346"/>
      <c r="R27" s="346" t="s">
        <v>132</v>
      </c>
      <c r="S27" s="346"/>
      <c r="T27" s="346"/>
      <c r="U27" s="346"/>
      <c r="V27" s="346"/>
      <c r="W27" s="346"/>
      <c r="X27" s="346"/>
      <c r="Y27" s="346"/>
      <c r="Z27" s="346" t="s">
        <v>11</v>
      </c>
      <c r="AA27" s="316"/>
      <c r="AB27" s="316"/>
      <c r="AC27" s="316"/>
      <c r="AD27" s="316"/>
      <c r="AE27" s="316"/>
      <c r="AF27" s="316"/>
      <c r="AG27" s="316"/>
      <c r="AH27" s="316"/>
      <c r="AI27" s="316"/>
      <c r="AJ27" s="316"/>
      <c r="AK27" s="316"/>
      <c r="AL27" s="316"/>
      <c r="AM27" s="316"/>
      <c r="AN27" s="84"/>
    </row>
    <row r="28" spans="1:41" s="183" customFormat="1" ht="13.8" thickBot="1">
      <c r="A28" s="151"/>
      <c r="B28" s="152" t="str">
        <f ca="1">IF(+Stammdaten!B24&lt;&gt;0,+Stammdaten!B24,"")</f>
        <v/>
      </c>
      <c r="C28" s="382" t="str">
        <f ca="1">IF(+Stammdaten!B23&lt;&gt;0,+Stammdaten!B23,"")</f>
        <v/>
      </c>
      <c r="D28" s="389"/>
      <c r="E28" s="382" t="str">
        <f ca="1">IF(+Stammdaten!D23&lt;&gt;0,+Stammdaten!D23,"")</f>
        <v/>
      </c>
      <c r="F28" s="383"/>
      <c r="G28" s="383"/>
      <c r="H28" s="383"/>
      <c r="I28" s="384"/>
      <c r="J28" s="382" t="str">
        <f ca="1">IF(+Stammdaten!D24&lt;&gt;0,+Stammdaten!D24,"")</f>
        <v/>
      </c>
      <c r="K28" s="383"/>
      <c r="L28" s="383"/>
      <c r="M28" s="383"/>
      <c r="N28" s="383"/>
      <c r="O28" s="383"/>
      <c r="P28" s="383"/>
      <c r="Q28" s="384"/>
      <c r="R28" s="382" t="str">
        <f ca="1">IF(+Stammdaten!D25&lt;&gt;0,+Stammdaten!D25,"")</f>
        <v/>
      </c>
      <c r="S28" s="385"/>
      <c r="T28" s="385"/>
      <c r="U28" s="385"/>
      <c r="V28" s="385"/>
      <c r="W28" s="385"/>
      <c r="X28" s="385"/>
      <c r="Y28" s="386"/>
      <c r="Z28" s="353"/>
      <c r="AA28" s="354"/>
      <c r="AB28" s="354"/>
      <c r="AC28" s="354"/>
      <c r="AD28" s="354"/>
      <c r="AE28" s="354"/>
      <c r="AF28" s="354"/>
      <c r="AG28" s="354"/>
      <c r="AH28" s="354"/>
      <c r="AI28" s="354"/>
      <c r="AJ28" s="354"/>
      <c r="AK28" s="354"/>
      <c r="AL28" s="354"/>
      <c r="AM28" s="355"/>
      <c r="AN28" s="182"/>
    </row>
    <row r="29" spans="1:41" ht="10.8" customHeight="1">
      <c r="A29" s="9"/>
      <c r="B29" s="30"/>
      <c r="C29" s="14"/>
      <c r="D29" s="14"/>
      <c r="E29" s="370"/>
      <c r="F29" s="371"/>
      <c r="G29" s="371"/>
      <c r="H29" s="371"/>
      <c r="I29" s="372"/>
      <c r="J29" s="391"/>
      <c r="K29" s="363"/>
      <c r="L29" s="363"/>
      <c r="M29" s="363"/>
      <c r="N29" s="363"/>
      <c r="O29" s="363"/>
      <c r="P29" s="363"/>
      <c r="Q29" s="364"/>
      <c r="R29" s="391"/>
      <c r="S29" s="354"/>
      <c r="T29" s="354"/>
      <c r="U29" s="354"/>
      <c r="V29" s="354"/>
      <c r="W29" s="354"/>
      <c r="X29" s="354"/>
      <c r="Y29" s="355"/>
      <c r="Z29" s="357"/>
      <c r="AA29" s="357"/>
      <c r="AB29" s="357"/>
      <c r="AC29" s="357"/>
      <c r="AD29" s="357"/>
      <c r="AE29" s="357"/>
      <c r="AF29" s="357"/>
      <c r="AG29" s="357"/>
      <c r="AH29" s="357"/>
      <c r="AI29" s="357"/>
      <c r="AJ29" s="357"/>
      <c r="AK29" s="357"/>
      <c r="AL29" s="357"/>
      <c r="AM29" s="358"/>
      <c r="AN29" s="131"/>
    </row>
    <row r="30" spans="1:41">
      <c r="A30" s="9"/>
      <c r="B30" s="30"/>
      <c r="C30" s="14"/>
      <c r="D30" s="14" t="s">
        <v>10</v>
      </c>
      <c r="E30" s="373"/>
      <c r="F30" s="366"/>
      <c r="G30" s="366"/>
      <c r="H30" s="366"/>
      <c r="I30" s="367"/>
      <c r="J30" s="365"/>
      <c r="K30" s="366"/>
      <c r="L30" s="366"/>
      <c r="M30" s="366"/>
      <c r="N30" s="366"/>
      <c r="O30" s="366"/>
      <c r="P30" s="366"/>
      <c r="Q30" s="367"/>
      <c r="R30" s="365"/>
      <c r="S30" s="366"/>
      <c r="T30" s="366"/>
      <c r="U30" s="366"/>
      <c r="V30" s="366"/>
      <c r="W30" s="366"/>
      <c r="X30" s="366"/>
      <c r="Y30" s="322"/>
      <c r="Z30" s="357"/>
      <c r="AA30" s="357"/>
      <c r="AB30" s="357"/>
      <c r="AC30" s="357"/>
      <c r="AD30" s="357"/>
      <c r="AE30" s="357"/>
      <c r="AF30" s="357"/>
      <c r="AG30" s="357"/>
      <c r="AH30" s="357"/>
      <c r="AI30" s="357"/>
      <c r="AJ30" s="357"/>
      <c r="AK30" s="357"/>
      <c r="AL30" s="357"/>
      <c r="AM30" s="358"/>
      <c r="AN30" s="132"/>
    </row>
    <row r="31" spans="1:41" ht="9" customHeight="1" thickBot="1">
      <c r="A31" s="9"/>
      <c r="B31" s="30"/>
      <c r="C31" s="30"/>
      <c r="D31" s="57"/>
      <c r="E31" s="374"/>
      <c r="F31" s="323"/>
      <c r="G31" s="323"/>
      <c r="H31" s="323"/>
      <c r="I31" s="369"/>
      <c r="J31" s="368"/>
      <c r="K31" s="323"/>
      <c r="L31" s="323"/>
      <c r="M31" s="323"/>
      <c r="N31" s="323"/>
      <c r="O31" s="323"/>
      <c r="P31" s="323"/>
      <c r="Q31" s="369"/>
      <c r="R31" s="368"/>
      <c r="S31" s="323"/>
      <c r="T31" s="323"/>
      <c r="U31" s="323"/>
      <c r="V31" s="323"/>
      <c r="W31" s="323"/>
      <c r="X31" s="323"/>
      <c r="Y31" s="324"/>
      <c r="Z31" s="360"/>
      <c r="AA31" s="360"/>
      <c r="AB31" s="360"/>
      <c r="AC31" s="360"/>
      <c r="AD31" s="360"/>
      <c r="AE31" s="360"/>
      <c r="AF31" s="360"/>
      <c r="AG31" s="360"/>
      <c r="AH31" s="360"/>
      <c r="AI31" s="360"/>
      <c r="AJ31" s="360"/>
      <c r="AK31" s="360"/>
      <c r="AL31" s="360"/>
      <c r="AM31" s="361"/>
      <c r="AN31" s="133"/>
    </row>
    <row r="32" spans="1:41" ht="6.6" customHeight="1" thickBot="1">
      <c r="A32" s="10"/>
      <c r="B32" s="58"/>
      <c r="C32" s="58"/>
      <c r="D32" s="59"/>
      <c r="E32" s="380" t="s">
        <v>155</v>
      </c>
      <c r="F32" s="381"/>
      <c r="G32" s="381"/>
      <c r="H32" s="381"/>
      <c r="I32" s="381"/>
      <c r="J32" s="381"/>
      <c r="K32" s="381"/>
      <c r="L32" s="381"/>
      <c r="M32" s="381"/>
      <c r="N32" s="381"/>
      <c r="O32" s="381"/>
      <c r="P32" s="381"/>
      <c r="Q32" s="381"/>
      <c r="R32" s="381"/>
      <c r="S32" s="381"/>
      <c r="T32" s="381"/>
      <c r="U32" s="60"/>
      <c r="V32" s="60"/>
      <c r="W32" s="60"/>
      <c r="X32" s="60"/>
      <c r="Y32" s="60"/>
      <c r="Z32" s="60"/>
      <c r="AA32" s="60"/>
      <c r="AB32" s="60"/>
      <c r="AC32" s="60"/>
      <c r="AD32" s="60"/>
      <c r="AE32" s="60"/>
      <c r="AF32" s="60"/>
      <c r="AG32" s="60"/>
      <c r="AH32" s="60"/>
      <c r="AI32" s="60"/>
      <c r="AJ32" s="60"/>
      <c r="AK32" s="60"/>
      <c r="AL32" s="60"/>
      <c r="AM32" s="60"/>
      <c r="AN32" s="61"/>
    </row>
    <row r="33" spans="1:41" s="36" customFormat="1" ht="10.199999999999999">
      <c r="A33" s="128"/>
      <c r="B33" s="40"/>
      <c r="C33" s="40"/>
      <c r="D33" s="40"/>
      <c r="E33" s="40"/>
      <c r="F33" s="40"/>
      <c r="G33" s="40"/>
      <c r="H33" s="40"/>
      <c r="I33" s="40"/>
      <c r="J33" s="40"/>
      <c r="K33" s="40"/>
      <c r="L33" s="40"/>
      <c r="M33" s="35"/>
      <c r="N33" s="122"/>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row>
    <row r="34" spans="1:41" s="39" customFormat="1">
      <c r="A34" s="129"/>
      <c r="B34" s="130"/>
      <c r="C34" s="130"/>
      <c r="D34" s="85"/>
      <c r="E34" s="85"/>
      <c r="F34" s="85"/>
      <c r="G34" s="85"/>
      <c r="H34" s="85"/>
      <c r="I34" s="85"/>
      <c r="J34" s="85"/>
      <c r="K34" s="85"/>
      <c r="L34" s="85"/>
      <c r="M34" s="37"/>
      <c r="N34" s="123"/>
      <c r="O34" s="38"/>
      <c r="P34" s="38"/>
      <c r="Q34" s="38"/>
      <c r="R34" s="38"/>
      <c r="S34" s="38"/>
      <c r="T34" s="38"/>
      <c r="U34" s="38"/>
      <c r="V34" s="38"/>
      <c r="W34" s="123"/>
      <c r="X34" s="38"/>
      <c r="Y34" s="38"/>
      <c r="Z34" s="38"/>
      <c r="AA34" s="38"/>
      <c r="AB34" s="38"/>
      <c r="AC34" s="38"/>
      <c r="AD34" s="38"/>
      <c r="AE34" s="38"/>
      <c r="AF34" s="123"/>
      <c r="AG34" s="123"/>
      <c r="AH34" s="123"/>
      <c r="AI34" s="123"/>
      <c r="AJ34" s="123"/>
      <c r="AK34" s="123"/>
      <c r="AL34" s="123"/>
      <c r="AM34" s="123"/>
      <c r="AN34" s="123"/>
      <c r="AO34" s="38"/>
    </row>
    <row r="35" spans="1:41" s="36" customFormat="1">
      <c r="A35" s="85"/>
      <c r="B35" s="85"/>
      <c r="C35" s="85"/>
      <c r="D35" s="85"/>
      <c r="E35" s="85"/>
      <c r="F35" s="85"/>
      <c r="G35" s="85"/>
      <c r="H35" s="85"/>
      <c r="I35" s="85"/>
      <c r="J35" s="85"/>
      <c r="K35" s="85"/>
      <c r="L35" s="85"/>
      <c r="M35" s="37"/>
      <c r="N35" s="124"/>
      <c r="O35" s="125"/>
      <c r="P35" s="125"/>
      <c r="Q35" s="125"/>
      <c r="R35" s="125"/>
      <c r="S35" s="125"/>
      <c r="T35" s="125"/>
      <c r="U35" s="125"/>
      <c r="V35" s="125"/>
      <c r="W35" s="124"/>
      <c r="X35" s="124"/>
      <c r="Y35" s="124"/>
      <c r="Z35" s="124"/>
      <c r="AA35" s="124"/>
      <c r="AB35" s="124"/>
      <c r="AC35" s="124"/>
      <c r="AD35" s="124"/>
      <c r="AE35" s="124"/>
      <c r="AF35" s="124"/>
      <c r="AG35" s="124"/>
      <c r="AH35" s="124"/>
      <c r="AI35" s="124"/>
      <c r="AJ35" s="124"/>
      <c r="AK35" s="124"/>
      <c r="AL35" s="124"/>
      <c r="AM35" s="124"/>
      <c r="AN35" s="124"/>
      <c r="AO35" s="35"/>
    </row>
    <row r="36" spans="1:41" s="36" customFormat="1">
      <c r="A36" s="85"/>
      <c r="B36" s="85"/>
      <c r="C36" s="85"/>
      <c r="D36" s="85"/>
      <c r="E36" s="85"/>
      <c r="F36" s="85"/>
      <c r="G36" s="85"/>
      <c r="H36" s="85"/>
      <c r="I36" s="85"/>
      <c r="J36" s="85"/>
      <c r="K36" s="85"/>
      <c r="L36" s="85"/>
      <c r="M36" s="37"/>
      <c r="N36" s="124"/>
      <c r="O36" s="125"/>
      <c r="P36" s="125"/>
      <c r="Q36" s="125"/>
      <c r="R36" s="125"/>
      <c r="S36" s="125"/>
      <c r="T36" s="125"/>
      <c r="U36" s="125"/>
      <c r="V36" s="125"/>
      <c r="W36" s="124"/>
      <c r="X36" s="125"/>
      <c r="Y36" s="125"/>
      <c r="Z36" s="125"/>
      <c r="AA36" s="125"/>
      <c r="AB36" s="125"/>
      <c r="AC36" s="125"/>
      <c r="AD36" s="125"/>
      <c r="AE36" s="125"/>
      <c r="AF36" s="124"/>
      <c r="AG36" s="124"/>
      <c r="AH36" s="124"/>
      <c r="AI36" s="124"/>
      <c r="AJ36" s="124"/>
      <c r="AK36" s="124"/>
      <c r="AL36" s="124"/>
      <c r="AM36" s="124"/>
      <c r="AN36" s="124"/>
      <c r="AO36" s="35"/>
    </row>
    <row r="37" spans="1:41" s="42" customFormat="1" ht="13.8" thickBot="1">
      <c r="A37" s="85"/>
      <c r="B37" s="85"/>
      <c r="C37" s="85"/>
      <c r="D37" s="85"/>
      <c r="E37" s="85"/>
      <c r="F37" s="85"/>
      <c r="G37" s="85"/>
      <c r="H37" s="85"/>
      <c r="I37" s="85"/>
      <c r="J37" s="85"/>
      <c r="K37" s="85"/>
      <c r="L37" s="85"/>
      <c r="M37" s="40"/>
      <c r="N37" s="126"/>
      <c r="O37" s="126"/>
      <c r="P37" s="126"/>
      <c r="Q37" s="126"/>
      <c r="R37" s="126"/>
      <c r="S37" s="126"/>
      <c r="T37" s="126"/>
      <c r="U37" s="126"/>
      <c r="V37" s="126"/>
      <c r="W37" s="126"/>
      <c r="X37" s="126"/>
      <c r="Y37" s="126"/>
      <c r="Z37" s="126"/>
      <c r="AA37" s="126"/>
      <c r="AB37" s="126"/>
      <c r="AC37" s="126"/>
      <c r="AD37" s="126"/>
      <c r="AE37" s="126"/>
      <c r="AF37" s="124"/>
      <c r="AG37" s="124"/>
      <c r="AH37" s="124"/>
      <c r="AI37" s="124"/>
      <c r="AJ37" s="124"/>
      <c r="AK37" s="124"/>
      <c r="AL37" s="124"/>
      <c r="AM37" s="124"/>
      <c r="AN37" s="124"/>
      <c r="AO37" s="41"/>
    </row>
    <row r="38" spans="1:41" s="36" customFormat="1" ht="14.4" customHeight="1" thickBot="1">
      <c r="A38" s="85"/>
      <c r="B38" s="85"/>
      <c r="C38" s="85"/>
      <c r="D38" s="85"/>
      <c r="E38" s="85"/>
      <c r="F38" s="375" t="s">
        <v>243</v>
      </c>
      <c r="G38" s="376"/>
      <c r="H38" s="376"/>
      <c r="I38" s="376"/>
      <c r="J38" s="376"/>
      <c r="K38" s="376"/>
      <c r="L38" s="376"/>
      <c r="M38" s="376"/>
      <c r="N38" s="376"/>
      <c r="O38" s="376"/>
      <c r="P38" s="376"/>
      <c r="Q38" s="376"/>
      <c r="R38" s="376"/>
      <c r="S38" s="376"/>
      <c r="T38" s="376"/>
      <c r="U38" s="377"/>
      <c r="V38" s="127"/>
      <c r="W38" s="127"/>
      <c r="X38" s="127"/>
      <c r="Y38" s="127"/>
      <c r="Z38" s="127"/>
      <c r="AA38" s="127"/>
      <c r="AB38" s="127"/>
      <c r="AC38" s="127"/>
      <c r="AD38" s="127"/>
      <c r="AE38" s="127"/>
      <c r="AF38" s="40"/>
      <c r="AG38" s="37"/>
      <c r="AH38" s="37"/>
      <c r="AI38" s="37"/>
      <c r="AJ38" s="37"/>
      <c r="AK38" s="37"/>
      <c r="AL38" s="37"/>
      <c r="AM38" s="37"/>
      <c r="AN38" s="37"/>
    </row>
    <row r="41" spans="1:41" s="86" customFormat="1" ht="10.8" thickBot="1">
      <c r="A41" s="13"/>
      <c r="B41" s="395" t="s">
        <v>244</v>
      </c>
      <c r="C41" s="395"/>
      <c r="D41" s="395"/>
      <c r="E41" s="395"/>
      <c r="F41" s="135"/>
      <c r="G41" s="394"/>
      <c r="H41" s="394"/>
      <c r="I41" s="394"/>
      <c r="J41" s="394"/>
      <c r="K41" s="394"/>
      <c r="L41" s="394"/>
      <c r="M41" s="394"/>
      <c r="N41" s="394"/>
      <c r="O41" s="394"/>
      <c r="P41" s="394"/>
      <c r="Q41" s="394"/>
      <c r="R41" s="394"/>
      <c r="S41" s="394"/>
      <c r="T41" s="394"/>
      <c r="U41" s="394"/>
      <c r="V41" s="394"/>
      <c r="W41" s="135"/>
      <c r="X41" s="394" t="s">
        <v>245</v>
      </c>
      <c r="Y41" s="395"/>
      <c r="Z41" s="395"/>
      <c r="AA41" s="395"/>
      <c r="AB41" s="395"/>
      <c r="AC41" s="395"/>
      <c r="AD41" s="395"/>
      <c r="AE41" s="395"/>
      <c r="AF41" s="395"/>
      <c r="AG41" s="395"/>
      <c r="AH41" s="395"/>
      <c r="AI41" s="395"/>
      <c r="AJ41" s="395"/>
      <c r="AK41" s="395"/>
      <c r="AL41" s="395"/>
      <c r="AM41" s="395"/>
    </row>
    <row r="42" spans="1:41">
      <c r="B42" s="413" t="s">
        <v>214</v>
      </c>
      <c r="C42" s="414"/>
      <c r="D42" s="139"/>
      <c r="E42" s="140"/>
      <c r="F42" s="134"/>
      <c r="G42" s="396" t="s">
        <v>205</v>
      </c>
      <c r="H42" s="397"/>
      <c r="I42" s="397"/>
      <c r="J42" s="397"/>
      <c r="K42" s="397"/>
      <c r="L42" s="397"/>
      <c r="M42" s="397"/>
      <c r="N42" s="397"/>
      <c r="O42" s="409"/>
      <c r="P42" s="410"/>
      <c r="Q42" s="410"/>
      <c r="R42" s="410"/>
      <c r="S42" s="411"/>
      <c r="T42" s="411"/>
      <c r="U42" s="411"/>
      <c r="V42" s="412"/>
      <c r="W42" s="134"/>
      <c r="X42" s="396" t="s">
        <v>215</v>
      </c>
      <c r="Y42" s="397"/>
      <c r="Z42" s="397"/>
      <c r="AA42" s="397"/>
      <c r="AB42" s="397"/>
      <c r="AC42" s="397"/>
      <c r="AD42" s="397"/>
      <c r="AE42" s="397"/>
      <c r="AF42" s="392"/>
      <c r="AG42" s="392"/>
      <c r="AH42" s="392"/>
      <c r="AI42" s="392"/>
      <c r="AJ42" s="392"/>
      <c r="AK42" s="392"/>
      <c r="AL42" s="392"/>
      <c r="AM42" s="393"/>
    </row>
    <row r="43" spans="1:41">
      <c r="B43" s="398" t="s">
        <v>206</v>
      </c>
      <c r="C43" s="399"/>
      <c r="D43" s="399"/>
      <c r="E43" s="400"/>
      <c r="F43" s="136"/>
      <c r="G43" s="401" t="s">
        <v>207</v>
      </c>
      <c r="H43" s="399"/>
      <c r="I43" s="399"/>
      <c r="J43" s="399"/>
      <c r="K43" s="399"/>
      <c r="L43" s="399"/>
      <c r="M43" s="399"/>
      <c r="N43" s="399"/>
      <c r="O43" s="399"/>
      <c r="P43" s="399"/>
      <c r="Q43" s="399"/>
      <c r="R43" s="399"/>
      <c r="S43" s="399"/>
      <c r="T43" s="399"/>
      <c r="U43" s="399"/>
      <c r="V43" s="400"/>
      <c r="W43" s="136"/>
      <c r="X43" s="401" t="s">
        <v>208</v>
      </c>
      <c r="Y43" s="399"/>
      <c r="Z43" s="399"/>
      <c r="AA43" s="399"/>
      <c r="AB43" s="399"/>
      <c r="AC43" s="399"/>
      <c r="AD43" s="399"/>
      <c r="AE43" s="399"/>
      <c r="AF43" s="399"/>
      <c r="AG43" s="399"/>
      <c r="AH43" s="399"/>
      <c r="AI43" s="399"/>
      <c r="AJ43" s="399"/>
      <c r="AK43" s="399"/>
      <c r="AL43" s="399"/>
      <c r="AM43" s="400"/>
    </row>
    <row r="44" spans="1:41">
      <c r="B44" s="398" t="s">
        <v>209</v>
      </c>
      <c r="C44" s="399"/>
      <c r="D44" s="399"/>
      <c r="E44" s="400"/>
      <c r="F44" s="137"/>
      <c r="G44" s="402" t="s">
        <v>210</v>
      </c>
      <c r="H44" s="399"/>
      <c r="I44" s="399"/>
      <c r="J44" s="399"/>
      <c r="K44" s="399"/>
      <c r="L44" s="399"/>
      <c r="M44" s="399"/>
      <c r="N44" s="399"/>
      <c r="O44" s="399"/>
      <c r="P44" s="399"/>
      <c r="Q44" s="399"/>
      <c r="R44" s="399"/>
      <c r="S44" s="399"/>
      <c r="T44" s="399"/>
      <c r="U44" s="399"/>
      <c r="V44" s="400"/>
      <c r="W44" s="137"/>
      <c r="X44" s="402" t="s">
        <v>211</v>
      </c>
      <c r="Y44" s="399"/>
      <c r="Z44" s="399"/>
      <c r="AA44" s="399"/>
      <c r="AB44" s="399"/>
      <c r="AC44" s="399"/>
      <c r="AD44" s="399"/>
      <c r="AE44" s="399"/>
      <c r="AF44" s="399"/>
      <c r="AG44" s="399"/>
      <c r="AH44" s="399"/>
      <c r="AI44" s="399"/>
      <c r="AJ44" s="399"/>
      <c r="AK44" s="399"/>
      <c r="AL44" s="399"/>
      <c r="AM44" s="400"/>
    </row>
    <row r="45" spans="1:41">
      <c r="B45" s="403"/>
      <c r="C45" s="404"/>
      <c r="D45" s="404"/>
      <c r="E45" s="405"/>
      <c r="F45" s="138"/>
      <c r="G45" s="406"/>
      <c r="H45" s="404"/>
      <c r="I45" s="404"/>
      <c r="J45" s="404"/>
      <c r="K45" s="404"/>
      <c r="L45" s="404"/>
      <c r="M45" s="404"/>
      <c r="N45" s="404"/>
      <c r="O45" s="404"/>
      <c r="P45" s="404"/>
      <c r="Q45" s="404"/>
      <c r="R45" s="404"/>
      <c r="S45" s="404"/>
      <c r="T45" s="404"/>
      <c r="U45" s="404"/>
      <c r="V45" s="405"/>
      <c r="W45" s="138"/>
      <c r="X45" s="406"/>
      <c r="Y45" s="404"/>
      <c r="Z45" s="404"/>
      <c r="AA45" s="404"/>
      <c r="AB45" s="404"/>
      <c r="AC45" s="404"/>
      <c r="AD45" s="404"/>
      <c r="AE45" s="404"/>
      <c r="AF45" s="404"/>
      <c r="AG45" s="404"/>
      <c r="AH45" s="404"/>
      <c r="AI45" s="404"/>
      <c r="AJ45" s="404"/>
      <c r="AK45" s="404"/>
      <c r="AL45" s="404"/>
      <c r="AM45" s="405"/>
    </row>
    <row r="46" spans="1:41">
      <c r="B46" s="403"/>
      <c r="C46" s="404"/>
      <c r="D46" s="404"/>
      <c r="E46" s="405"/>
      <c r="F46" s="32"/>
      <c r="G46" s="403"/>
      <c r="H46" s="404"/>
      <c r="I46" s="404"/>
      <c r="J46" s="404"/>
      <c r="K46" s="404"/>
      <c r="L46" s="404"/>
      <c r="M46" s="404"/>
      <c r="N46" s="404"/>
      <c r="O46" s="404"/>
      <c r="P46" s="404"/>
      <c r="Q46" s="404"/>
      <c r="R46" s="404"/>
      <c r="S46" s="404"/>
      <c r="T46" s="404"/>
      <c r="U46" s="404"/>
      <c r="V46" s="405"/>
      <c r="W46" s="32"/>
      <c r="X46" s="403"/>
      <c r="Y46" s="404"/>
      <c r="Z46" s="404"/>
      <c r="AA46" s="404"/>
      <c r="AB46" s="404"/>
      <c r="AC46" s="404"/>
      <c r="AD46" s="404"/>
      <c r="AE46" s="404"/>
      <c r="AF46" s="404"/>
      <c r="AG46" s="404"/>
      <c r="AH46" s="404"/>
      <c r="AI46" s="404"/>
      <c r="AJ46" s="404"/>
      <c r="AK46" s="404"/>
      <c r="AL46" s="404"/>
      <c r="AM46" s="405"/>
    </row>
    <row r="47" spans="1:41">
      <c r="B47" s="398" t="s">
        <v>162</v>
      </c>
      <c r="C47" s="407"/>
      <c r="D47" s="407"/>
      <c r="E47" s="408"/>
      <c r="F47" s="32"/>
      <c r="G47" s="398" t="s">
        <v>216</v>
      </c>
      <c r="H47" s="407"/>
      <c r="I47" s="407"/>
      <c r="J47" s="407"/>
      <c r="K47" s="407"/>
      <c r="L47" s="407"/>
      <c r="M47" s="407"/>
      <c r="N47" s="407"/>
      <c r="O47" s="407"/>
      <c r="P47" s="407"/>
      <c r="Q47" s="407"/>
      <c r="R47" s="407"/>
      <c r="S47" s="407"/>
      <c r="T47" s="407"/>
      <c r="U47" s="407"/>
      <c r="V47" s="408"/>
      <c r="W47" s="32"/>
      <c r="X47" s="398" t="s">
        <v>217</v>
      </c>
      <c r="Y47" s="407"/>
      <c r="Z47" s="407"/>
      <c r="AA47" s="407"/>
      <c r="AB47" s="407"/>
      <c r="AC47" s="407"/>
      <c r="AD47" s="407"/>
      <c r="AE47" s="407"/>
      <c r="AF47" s="407"/>
      <c r="AG47" s="407"/>
      <c r="AH47" s="407"/>
      <c r="AI47" s="407"/>
      <c r="AJ47" s="407"/>
      <c r="AK47" s="407"/>
      <c r="AL47" s="407"/>
      <c r="AM47" s="408"/>
    </row>
    <row r="48" spans="1:41">
      <c r="B48" s="398" t="s">
        <v>218</v>
      </c>
      <c r="C48" s="399"/>
      <c r="D48" s="399"/>
      <c r="E48" s="400"/>
      <c r="F48" s="32"/>
      <c r="G48" s="398" t="s">
        <v>246</v>
      </c>
      <c r="H48" s="399"/>
      <c r="I48" s="399"/>
      <c r="J48" s="399"/>
      <c r="K48" s="399"/>
      <c r="L48" s="399"/>
      <c r="M48" s="399"/>
      <c r="N48" s="399"/>
      <c r="O48" s="399"/>
      <c r="P48" s="399"/>
      <c r="Q48" s="399"/>
      <c r="R48" s="399"/>
      <c r="S48" s="399"/>
      <c r="T48" s="399"/>
      <c r="U48" s="399"/>
      <c r="V48" s="400"/>
      <c r="W48" s="32"/>
      <c r="X48" s="398" t="s">
        <v>247</v>
      </c>
      <c r="Y48" s="407"/>
      <c r="Z48" s="407"/>
      <c r="AA48" s="407"/>
      <c r="AB48" s="407"/>
      <c r="AC48" s="407"/>
      <c r="AD48" s="407"/>
      <c r="AE48" s="407"/>
      <c r="AF48" s="407"/>
      <c r="AG48" s="407"/>
      <c r="AH48" s="407"/>
      <c r="AI48" s="407"/>
      <c r="AJ48" s="407"/>
      <c r="AK48" s="407"/>
      <c r="AL48" s="407"/>
      <c r="AM48" s="408"/>
    </row>
    <row r="49" spans="2:39">
      <c r="B49" s="398" t="s">
        <v>219</v>
      </c>
      <c r="C49" s="399"/>
      <c r="D49" s="399"/>
      <c r="E49" s="400"/>
      <c r="F49" s="32"/>
      <c r="G49" s="398" t="s">
        <v>220</v>
      </c>
      <c r="H49" s="399"/>
      <c r="I49" s="399"/>
      <c r="J49" s="399"/>
      <c r="K49" s="399"/>
      <c r="L49" s="399"/>
      <c r="M49" s="399"/>
      <c r="N49" s="399"/>
      <c r="O49" s="399"/>
      <c r="P49" s="399"/>
      <c r="Q49" s="399"/>
      <c r="R49" s="399"/>
      <c r="S49" s="399"/>
      <c r="T49" s="399"/>
      <c r="U49" s="399"/>
      <c r="V49" s="400"/>
      <c r="W49" s="32"/>
      <c r="X49" s="398" t="s">
        <v>221</v>
      </c>
      <c r="Y49" s="399"/>
      <c r="Z49" s="399"/>
      <c r="AA49" s="399"/>
      <c r="AB49" s="399"/>
      <c r="AC49" s="399"/>
      <c r="AD49" s="399"/>
      <c r="AE49" s="399"/>
      <c r="AF49" s="399"/>
      <c r="AG49" s="399"/>
      <c r="AH49" s="399"/>
      <c r="AI49" s="399"/>
      <c r="AJ49" s="399"/>
      <c r="AK49" s="399"/>
      <c r="AL49" s="399"/>
      <c r="AM49" s="400"/>
    </row>
    <row r="50" spans="2:39" ht="13.8" thickBot="1">
      <c r="B50" s="431"/>
      <c r="C50" s="432"/>
      <c r="D50" s="432"/>
      <c r="E50" s="433"/>
      <c r="F50" s="32"/>
      <c r="G50" s="431"/>
      <c r="H50" s="432"/>
      <c r="I50" s="432"/>
      <c r="J50" s="432"/>
      <c r="K50" s="432"/>
      <c r="L50" s="432"/>
      <c r="M50" s="432"/>
      <c r="N50" s="432"/>
      <c r="O50" s="432"/>
      <c r="P50" s="432"/>
      <c r="Q50" s="432"/>
      <c r="R50" s="432"/>
      <c r="S50" s="432"/>
      <c r="T50" s="432"/>
      <c r="U50" s="432"/>
      <c r="V50" s="433"/>
      <c r="W50" s="32"/>
      <c r="X50" s="398" t="s">
        <v>222</v>
      </c>
      <c r="Y50" s="399"/>
      <c r="Z50" s="399"/>
      <c r="AA50" s="399"/>
      <c r="AB50" s="399"/>
      <c r="AC50" s="399"/>
      <c r="AD50" s="399"/>
      <c r="AE50" s="399"/>
      <c r="AF50" s="399"/>
      <c r="AG50" s="399"/>
      <c r="AH50" s="399"/>
      <c r="AI50" s="399"/>
      <c r="AJ50" s="399"/>
      <c r="AK50" s="399"/>
      <c r="AL50" s="399"/>
      <c r="AM50" s="400"/>
    </row>
    <row r="51" spans="2:39">
      <c r="B51" s="34"/>
      <c r="C51" s="124"/>
      <c r="D51" s="125"/>
      <c r="E51" s="125"/>
      <c r="F51" s="125"/>
      <c r="G51" s="125"/>
      <c r="H51" s="125"/>
      <c r="I51" s="125"/>
      <c r="J51" s="125"/>
      <c r="K51" s="125"/>
      <c r="L51" s="124"/>
      <c r="M51" s="124"/>
      <c r="N51" s="124"/>
      <c r="O51" s="124"/>
      <c r="P51" s="124"/>
      <c r="Q51" s="124"/>
      <c r="R51" s="124"/>
      <c r="S51" s="124"/>
      <c r="T51" s="124"/>
      <c r="U51" s="124"/>
      <c r="V51" s="124"/>
      <c r="W51" s="124"/>
      <c r="X51" s="419"/>
      <c r="Y51" s="420"/>
      <c r="Z51" s="420"/>
      <c r="AA51" s="420"/>
      <c r="AB51" s="420"/>
      <c r="AC51" s="420"/>
      <c r="AD51" s="420"/>
      <c r="AE51" s="420"/>
      <c r="AF51" s="420"/>
      <c r="AG51" s="420"/>
      <c r="AH51" s="420"/>
      <c r="AI51" s="420"/>
      <c r="AJ51" s="420"/>
      <c r="AK51" s="420"/>
      <c r="AL51" s="420"/>
      <c r="AM51" s="421"/>
    </row>
    <row r="52" spans="2:39">
      <c r="B52" s="34"/>
      <c r="C52" s="124"/>
      <c r="D52" s="125"/>
      <c r="E52" s="125"/>
      <c r="F52" s="125"/>
      <c r="G52" s="125"/>
      <c r="H52" s="125"/>
      <c r="I52" s="125"/>
      <c r="J52" s="125"/>
      <c r="K52" s="125"/>
      <c r="L52" s="124"/>
      <c r="M52" s="125"/>
      <c r="N52" s="125"/>
      <c r="O52" s="125"/>
      <c r="P52" s="125"/>
      <c r="Q52" s="125"/>
      <c r="R52" s="125"/>
      <c r="S52" s="125"/>
      <c r="T52" s="125"/>
      <c r="U52" s="124"/>
      <c r="V52" s="124"/>
      <c r="W52" s="124"/>
      <c r="X52" s="415" t="s">
        <v>212</v>
      </c>
      <c r="Y52" s="416"/>
      <c r="Z52" s="416"/>
      <c r="AA52" s="416"/>
      <c r="AB52" s="416"/>
      <c r="AC52" s="416"/>
      <c r="AD52" s="416"/>
      <c r="AE52" s="416"/>
      <c r="AF52" s="416"/>
      <c r="AG52" s="416"/>
      <c r="AH52" s="416"/>
      <c r="AI52" s="416"/>
      <c r="AJ52" s="417"/>
      <c r="AK52" s="417"/>
      <c r="AL52" s="417"/>
      <c r="AM52" s="418"/>
    </row>
    <row r="53" spans="2:39">
      <c r="B53" s="34"/>
      <c r="C53" s="126"/>
      <c r="D53" s="126"/>
      <c r="E53" s="126"/>
      <c r="F53" s="126"/>
      <c r="G53" s="126"/>
      <c r="H53" s="126"/>
      <c r="I53" s="126"/>
      <c r="J53" s="126"/>
      <c r="K53" s="126"/>
      <c r="L53" s="126"/>
      <c r="M53" s="126"/>
      <c r="N53" s="126"/>
      <c r="O53" s="126"/>
      <c r="P53" s="126"/>
      <c r="Q53" s="126"/>
      <c r="R53" s="126"/>
      <c r="S53" s="126"/>
      <c r="T53" s="126"/>
      <c r="U53" s="124"/>
      <c r="V53" s="124"/>
      <c r="W53" s="124"/>
      <c r="X53" s="422" t="s">
        <v>213</v>
      </c>
      <c r="Y53" s="423"/>
      <c r="Z53" s="423"/>
      <c r="AA53" s="424"/>
      <c r="AB53" s="424"/>
      <c r="AC53" s="424"/>
      <c r="AD53" s="424"/>
      <c r="AE53" s="424"/>
      <c r="AF53" s="424"/>
      <c r="AG53" s="424"/>
      <c r="AH53" s="424"/>
      <c r="AI53" s="424"/>
      <c r="AJ53" s="425"/>
      <c r="AK53" s="425"/>
      <c r="AL53" s="425"/>
      <c r="AM53" s="426"/>
    </row>
    <row r="54" spans="2:39">
      <c r="B54" s="34"/>
      <c r="C54" s="127"/>
      <c r="D54" s="127"/>
      <c r="E54" s="127"/>
      <c r="F54" s="127"/>
      <c r="G54" s="127"/>
      <c r="H54" s="127"/>
      <c r="I54" s="127"/>
      <c r="J54" s="127"/>
      <c r="K54" s="127"/>
      <c r="L54" s="127"/>
      <c r="M54" s="127"/>
      <c r="N54" s="127"/>
      <c r="O54" s="127"/>
      <c r="P54" s="127"/>
      <c r="Q54" s="127"/>
      <c r="R54" s="127"/>
      <c r="S54" s="127"/>
      <c r="T54" s="127"/>
      <c r="U54" s="40"/>
      <c r="V54" s="37"/>
      <c r="W54" s="37"/>
      <c r="X54" s="427"/>
      <c r="Y54" s="424"/>
      <c r="Z54" s="424"/>
      <c r="AA54" s="424"/>
      <c r="AB54" s="424"/>
      <c r="AC54" s="424"/>
      <c r="AD54" s="424"/>
      <c r="AE54" s="424"/>
      <c r="AF54" s="424"/>
      <c r="AG54" s="424"/>
      <c r="AH54" s="424"/>
      <c r="AI54" s="424"/>
      <c r="AJ54" s="425"/>
      <c r="AK54" s="425"/>
      <c r="AL54" s="425"/>
      <c r="AM54" s="426"/>
    </row>
    <row r="55" spans="2:39">
      <c r="B55" s="34"/>
      <c r="C55" s="29"/>
      <c r="D55" s="29"/>
      <c r="E55" s="29"/>
      <c r="F55" s="29"/>
      <c r="G55" s="29"/>
      <c r="H55" s="29"/>
      <c r="I55" s="29"/>
      <c r="J55" s="29"/>
      <c r="K55" s="29"/>
      <c r="L55" s="29"/>
      <c r="M55" s="29"/>
      <c r="N55" s="29"/>
      <c r="O55" s="29"/>
      <c r="P55" s="29"/>
      <c r="Q55" s="29"/>
      <c r="R55" s="29"/>
      <c r="S55" s="29"/>
      <c r="T55" s="29"/>
      <c r="U55" s="29"/>
      <c r="V55" s="29"/>
      <c r="W55" s="29"/>
      <c r="X55" s="427"/>
      <c r="Y55" s="424"/>
      <c r="Z55" s="424"/>
      <c r="AA55" s="424"/>
      <c r="AB55" s="424"/>
      <c r="AC55" s="424"/>
      <c r="AD55" s="424"/>
      <c r="AE55" s="424"/>
      <c r="AF55" s="424"/>
      <c r="AG55" s="424"/>
      <c r="AH55" s="424"/>
      <c r="AI55" s="424"/>
      <c r="AJ55" s="425"/>
      <c r="AK55" s="425"/>
      <c r="AL55" s="425"/>
      <c r="AM55" s="426"/>
    </row>
    <row r="56" spans="2:39">
      <c r="C56" s="29"/>
      <c r="D56" s="29"/>
      <c r="E56" s="29"/>
      <c r="F56" s="29"/>
      <c r="G56" s="28"/>
      <c r="H56" s="28"/>
      <c r="I56" s="28"/>
      <c r="J56" s="28"/>
      <c r="K56" s="28"/>
      <c r="L56" s="28"/>
      <c r="M56" s="29"/>
      <c r="N56" s="29"/>
      <c r="O56" s="29"/>
      <c r="P56" s="29"/>
      <c r="Q56" s="29"/>
      <c r="R56" s="29"/>
      <c r="S56" s="29"/>
      <c r="T56" s="29"/>
      <c r="U56" s="29"/>
      <c r="V56" s="29"/>
      <c r="W56" s="29"/>
      <c r="X56" s="427"/>
      <c r="Y56" s="424"/>
      <c r="Z56" s="424"/>
      <c r="AA56" s="424"/>
      <c r="AB56" s="424"/>
      <c r="AC56" s="424"/>
      <c r="AD56" s="424"/>
      <c r="AE56" s="424"/>
      <c r="AF56" s="424"/>
      <c r="AG56" s="424"/>
      <c r="AH56" s="424"/>
      <c r="AI56" s="424"/>
      <c r="AJ56" s="425"/>
      <c r="AK56" s="425"/>
      <c r="AL56" s="425"/>
      <c r="AM56" s="426"/>
    </row>
    <row r="57" spans="2:39">
      <c r="C57" s="29"/>
      <c r="D57" s="29"/>
      <c r="E57" s="29"/>
      <c r="F57" s="29"/>
      <c r="G57" s="28"/>
      <c r="H57" s="28"/>
      <c r="I57" s="28"/>
      <c r="J57" s="28"/>
      <c r="K57" s="28"/>
      <c r="L57" s="28"/>
      <c r="M57" s="29"/>
      <c r="N57" s="29"/>
      <c r="O57" s="29"/>
      <c r="P57" s="29"/>
      <c r="Q57" s="29"/>
      <c r="R57" s="29"/>
      <c r="S57" s="29"/>
      <c r="T57" s="29"/>
      <c r="U57" s="29"/>
      <c r="V57" s="29"/>
      <c r="W57" s="29"/>
      <c r="X57" s="427"/>
      <c r="Y57" s="424"/>
      <c r="Z57" s="424"/>
      <c r="AA57" s="424"/>
      <c r="AB57" s="424"/>
      <c r="AC57" s="424"/>
      <c r="AD57" s="424"/>
      <c r="AE57" s="424"/>
      <c r="AF57" s="424"/>
      <c r="AG57" s="424"/>
      <c r="AH57" s="424"/>
      <c r="AI57" s="424"/>
      <c r="AJ57" s="425"/>
      <c r="AK57" s="425"/>
      <c r="AL57" s="425"/>
      <c r="AM57" s="426"/>
    </row>
    <row r="58" spans="2:39" ht="13.8" thickBot="1">
      <c r="B58" s="116"/>
      <c r="C58" s="29"/>
      <c r="D58" s="29"/>
      <c r="E58" s="29"/>
      <c r="F58" s="29"/>
      <c r="G58" s="28"/>
      <c r="H58" s="28"/>
      <c r="I58" s="28"/>
      <c r="J58" s="28"/>
      <c r="K58" s="28"/>
      <c r="L58" s="28"/>
      <c r="M58" s="29"/>
      <c r="N58" s="29"/>
      <c r="O58" s="29"/>
      <c r="P58" s="29"/>
      <c r="Q58" s="29"/>
      <c r="R58" s="29"/>
      <c r="S58" s="29"/>
      <c r="T58" s="29"/>
      <c r="U58" s="29"/>
      <c r="V58" s="29"/>
      <c r="W58" s="29"/>
      <c r="X58" s="428"/>
      <c r="Y58" s="429"/>
      <c r="Z58" s="429"/>
      <c r="AA58" s="429"/>
      <c r="AB58" s="429"/>
      <c r="AC58" s="429"/>
      <c r="AD58" s="429"/>
      <c r="AE58" s="429"/>
      <c r="AF58" s="429"/>
      <c r="AG58" s="429"/>
      <c r="AH58" s="429"/>
      <c r="AI58" s="429"/>
      <c r="AJ58" s="429"/>
      <c r="AK58" s="429"/>
      <c r="AL58" s="429"/>
      <c r="AM58" s="430"/>
    </row>
    <row r="59" spans="2:39">
      <c r="C59" s="128"/>
      <c r="D59" s="40"/>
      <c r="E59" s="40"/>
      <c r="F59" s="40"/>
      <c r="G59" s="40"/>
      <c r="H59" s="40"/>
      <c r="I59" s="40"/>
      <c r="J59" s="40"/>
      <c r="K59" s="40"/>
      <c r="L59" s="40"/>
      <c r="M59" s="40"/>
      <c r="N59" s="40"/>
      <c r="O59" s="29"/>
      <c r="P59" s="29"/>
      <c r="Q59" s="29"/>
      <c r="R59" s="29"/>
      <c r="S59" s="29"/>
      <c r="T59" s="29"/>
      <c r="U59" s="29"/>
      <c r="V59" s="29"/>
      <c r="W59" s="29"/>
      <c r="X59" s="29"/>
      <c r="Y59" s="29"/>
      <c r="Z59" s="29"/>
      <c r="AA59" s="29"/>
      <c r="AB59" s="29"/>
      <c r="AC59" s="29"/>
    </row>
  </sheetData>
  <sheetProtection password="C75A" sheet="1" objects="1" scenarios="1" selectLockedCells="1"/>
  <mergeCells count="53">
    <mergeCell ref="X52:AM52"/>
    <mergeCell ref="X51:AM51"/>
    <mergeCell ref="X53:AM58"/>
    <mergeCell ref="B49:E49"/>
    <mergeCell ref="B50:E50"/>
    <mergeCell ref="G50:V50"/>
    <mergeCell ref="X50:AM50"/>
    <mergeCell ref="B42:C42"/>
    <mergeCell ref="F38:U38"/>
    <mergeCell ref="B47:E47"/>
    <mergeCell ref="X48:AM48"/>
    <mergeCell ref="B48:E48"/>
    <mergeCell ref="X49:AM49"/>
    <mergeCell ref="G47:V47"/>
    <mergeCell ref="B44:E44"/>
    <mergeCell ref="B45:E45"/>
    <mergeCell ref="B43:E43"/>
    <mergeCell ref="B46:E46"/>
    <mergeCell ref="G45:V45"/>
    <mergeCell ref="J29:Q31"/>
    <mergeCell ref="E29:I31"/>
    <mergeCell ref="G42:N42"/>
    <mergeCell ref="O42:V42"/>
    <mergeCell ref="B41:E41"/>
    <mergeCell ref="G49:V49"/>
    <mergeCell ref="X43:AM43"/>
    <mergeCell ref="X44:AM44"/>
    <mergeCell ref="G43:V43"/>
    <mergeCell ref="X46:AM46"/>
    <mergeCell ref="G44:V44"/>
    <mergeCell ref="X45:AM45"/>
    <mergeCell ref="X47:AM47"/>
    <mergeCell ref="G48:V48"/>
    <mergeCell ref="G46:V46"/>
    <mergeCell ref="J28:Q28"/>
    <mergeCell ref="J27:Q27"/>
    <mergeCell ref="Z27:AM27"/>
    <mergeCell ref="AF42:AM42"/>
    <mergeCell ref="X41:AM41"/>
    <mergeCell ref="G41:V41"/>
    <mergeCell ref="X42:AE42"/>
    <mergeCell ref="R27:Y27"/>
    <mergeCell ref="E32:T32"/>
    <mergeCell ref="E27:I27"/>
    <mergeCell ref="E28:I28"/>
    <mergeCell ref="R28:Y28"/>
    <mergeCell ref="B1:B2"/>
    <mergeCell ref="D26:AC26"/>
    <mergeCell ref="Z28:AM31"/>
    <mergeCell ref="C27:D27"/>
    <mergeCell ref="C28:D28"/>
    <mergeCell ref="AD26:AN26"/>
    <mergeCell ref="R29:Y31"/>
  </mergeCells>
  <phoneticPr fontId="4" type="noConversion"/>
  <dataValidations count="2">
    <dataValidation errorStyle="information" allowBlank="1" showInputMessage="1" showErrorMessage="1" error="Änderungen nur in den Stammdaten möglich!" sqref="AO6:AO25"/>
    <dataValidation type="whole" operator="equal" allowBlank="1" showInputMessage="1" showErrorMessage="1" error="Die eingetragene Zahl entspricht nicht dem angestrebten Grad oder kein Judoka in dieser Zeile!" prompt="Bei bestandener Prüfung 3, 2 oder 1 eintragen." sqref="AN6:AN25">
      <formula1>AO6</formula1>
    </dataValidation>
  </dataValidations>
  <pageMargins left="0.27559055118110237" right="0.2755905511811023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22"/>
  </sheetPr>
  <dimension ref="A1:Q67"/>
  <sheetViews>
    <sheetView zoomScale="120" workbookViewId="0">
      <selection activeCell="F6" sqref="F6"/>
    </sheetView>
  </sheetViews>
  <sheetFormatPr defaultColWidth="11.5546875" defaultRowHeight="13.2"/>
  <cols>
    <col min="1" max="1" width="3.109375" style="5" customWidth="1"/>
    <col min="2" max="2" width="10.6640625" style="1" customWidth="1"/>
    <col min="3" max="4" width="15.77734375" style="1" customWidth="1"/>
    <col min="5" max="5" width="11.5546875" style="1"/>
    <col min="6" max="6" width="6.77734375" style="1" customWidth="1"/>
    <col min="7" max="12" width="6.77734375" style="3" customWidth="1"/>
    <col min="13" max="15" width="6.77734375" style="1" customWidth="1"/>
    <col min="16" max="16" width="4.77734375" style="1" customWidth="1"/>
    <col min="17" max="17" width="5" style="5" customWidth="1"/>
    <col min="18" max="16384" width="11.5546875" style="1"/>
  </cols>
  <sheetData>
    <row r="1" spans="1:17" ht="6" customHeight="1">
      <c r="B1" s="440"/>
      <c r="C1" s="5"/>
      <c r="D1" s="5"/>
      <c r="E1" s="5"/>
      <c r="F1" s="5"/>
      <c r="G1" s="5"/>
      <c r="H1" s="5"/>
      <c r="I1" s="5"/>
      <c r="J1" s="5"/>
      <c r="K1" s="5"/>
      <c r="L1" s="5"/>
      <c r="M1" s="5"/>
      <c r="N1" s="5"/>
      <c r="O1" s="5"/>
      <c r="P1" s="5"/>
    </row>
    <row r="2" spans="1:17" ht="31.8" customHeight="1" thickBot="1">
      <c r="B2" s="440"/>
      <c r="C2" s="5"/>
      <c r="D2" s="5"/>
      <c r="E2" s="441" t="s">
        <v>252</v>
      </c>
      <c r="F2" s="441"/>
      <c r="G2" s="441"/>
      <c r="H2" s="441"/>
      <c r="I2" s="441"/>
      <c r="J2" s="441"/>
      <c r="K2" s="441"/>
      <c r="L2" s="5"/>
      <c r="M2" s="5"/>
      <c r="N2" s="5"/>
      <c r="O2" s="5"/>
      <c r="P2" s="5"/>
    </row>
    <row r="3" spans="1:17" ht="7.8" customHeight="1">
      <c r="A3" s="163"/>
      <c r="B3" s="164"/>
      <c r="C3" s="164"/>
      <c r="D3" s="164"/>
      <c r="E3" s="164"/>
      <c r="F3" s="438" t="s">
        <v>253</v>
      </c>
      <c r="G3" s="438" t="s">
        <v>254</v>
      </c>
      <c r="H3" s="438" t="s">
        <v>255</v>
      </c>
      <c r="I3" s="438" t="s">
        <v>256</v>
      </c>
      <c r="J3" s="438" t="s">
        <v>257</v>
      </c>
      <c r="K3" s="438" t="s">
        <v>258</v>
      </c>
      <c r="L3" s="438" t="s">
        <v>259</v>
      </c>
      <c r="M3" s="438" t="s">
        <v>257</v>
      </c>
      <c r="N3" s="438" t="s">
        <v>260</v>
      </c>
      <c r="O3" s="438" t="s">
        <v>261</v>
      </c>
      <c r="P3" s="435" t="s">
        <v>264</v>
      </c>
      <c r="Q3" s="434" t="s">
        <v>478</v>
      </c>
    </row>
    <row r="4" spans="1:17" s="49" customFormat="1" ht="26.4" customHeight="1">
      <c r="A4" s="165"/>
      <c r="B4" s="162"/>
      <c r="C4" s="162"/>
      <c r="D4" s="162"/>
      <c r="E4" s="160"/>
      <c r="F4" s="439"/>
      <c r="G4" s="439"/>
      <c r="H4" s="439"/>
      <c r="I4" s="439"/>
      <c r="J4" s="439"/>
      <c r="K4" s="439"/>
      <c r="L4" s="439"/>
      <c r="M4" s="439"/>
      <c r="N4" s="439"/>
      <c r="O4" s="439"/>
      <c r="P4" s="436"/>
      <c r="Q4" s="434"/>
    </row>
    <row r="5" spans="1:17" s="175" customFormat="1" ht="26.4" customHeight="1">
      <c r="A5" s="166" t="s">
        <v>1</v>
      </c>
      <c r="B5" s="161" t="s">
        <v>5</v>
      </c>
      <c r="C5" s="161" t="s">
        <v>2</v>
      </c>
      <c r="D5" s="161" t="s">
        <v>3</v>
      </c>
      <c r="E5" s="161" t="s">
        <v>4</v>
      </c>
      <c r="F5" s="173" t="s">
        <v>263</v>
      </c>
      <c r="G5" s="174" t="s">
        <v>262</v>
      </c>
      <c r="H5" s="174" t="s">
        <v>265</v>
      </c>
      <c r="I5" s="174" t="s">
        <v>265</v>
      </c>
      <c r="J5" s="174" t="s">
        <v>266</v>
      </c>
      <c r="K5" s="174" t="s">
        <v>265</v>
      </c>
      <c r="L5" s="174" t="s">
        <v>265</v>
      </c>
      <c r="M5" s="174" t="s">
        <v>266</v>
      </c>
      <c r="N5" s="174" t="s">
        <v>265</v>
      </c>
      <c r="O5" s="174" t="s">
        <v>266</v>
      </c>
      <c r="P5" s="437"/>
      <c r="Q5" s="434"/>
    </row>
    <row r="6" spans="1:17" ht="16.95" customHeight="1">
      <c r="A6" s="167">
        <v>1</v>
      </c>
      <c r="B6" s="158" t="str">
        <f ca="1">IF(+Stammdaten!A2&lt;&gt;0,+Stammdaten!A2,"")</f>
        <v/>
      </c>
      <c r="C6" s="144" t="str">
        <f ca="1">IF(+Stammdaten!B2&lt;&gt;0,+Stammdaten!B2,"")</f>
        <v/>
      </c>
      <c r="D6" s="144" t="str">
        <f ca="1">IF(+Stammdaten!C2&lt;&gt;0,+Stammdaten!C2,"")</f>
        <v/>
      </c>
      <c r="E6" s="159" t="str">
        <f ca="1">IF(+Stammdaten!D2&lt;&gt;0,+Stammdaten!D2,"")</f>
        <v/>
      </c>
      <c r="F6" s="193"/>
      <c r="G6" s="193"/>
      <c r="H6" s="194"/>
      <c r="I6" s="193"/>
      <c r="J6" s="193"/>
      <c r="K6" s="193"/>
      <c r="L6" s="193"/>
      <c r="M6" s="193"/>
      <c r="N6" s="193"/>
      <c r="O6" s="193"/>
      <c r="P6" s="231"/>
      <c r="Q6" s="217" t="str">
        <f ca="1">IF(C6&lt;&gt;"",+Stammdaten!E2,"")</f>
        <v/>
      </c>
    </row>
    <row r="7" spans="1:17" ht="16.95" customHeight="1">
      <c r="A7" s="167">
        <v>2</v>
      </c>
      <c r="B7" s="158" t="str">
        <f ca="1">IF(+Stammdaten!A3&lt;&gt;0,+Stammdaten!A3,"")</f>
        <v/>
      </c>
      <c r="C7" s="144" t="str">
        <f ca="1">IF(+Stammdaten!B3&lt;&gt;0,+Stammdaten!B3,"")</f>
        <v/>
      </c>
      <c r="D7" s="144" t="str">
        <f ca="1">IF(+Stammdaten!C3&lt;&gt;0,+Stammdaten!C3,"")</f>
        <v/>
      </c>
      <c r="E7" s="159" t="str">
        <f ca="1">IF(+Stammdaten!D3&lt;&gt;0,+Stammdaten!D3,"")</f>
        <v/>
      </c>
      <c r="F7" s="193"/>
      <c r="G7" s="193"/>
      <c r="H7" s="194"/>
      <c r="I7" s="193"/>
      <c r="J7" s="193"/>
      <c r="K7" s="193"/>
      <c r="L7" s="193"/>
      <c r="M7" s="193"/>
      <c r="N7" s="193"/>
      <c r="O7" s="193"/>
      <c r="P7" s="231"/>
      <c r="Q7" s="217" t="str">
        <f ca="1">IF(C7&lt;&gt;"",+Stammdaten!E3,"")</f>
        <v/>
      </c>
    </row>
    <row r="8" spans="1:17" ht="16.95" customHeight="1">
      <c r="A8" s="167">
        <v>3</v>
      </c>
      <c r="B8" s="158" t="str">
        <f ca="1">IF(+Stammdaten!A4&lt;&gt;0,+Stammdaten!A4,"")</f>
        <v/>
      </c>
      <c r="C8" s="144" t="str">
        <f ca="1">IF(+Stammdaten!B4&lt;&gt;0,+Stammdaten!B4,"")</f>
        <v/>
      </c>
      <c r="D8" s="144" t="str">
        <f ca="1">IF(+Stammdaten!C4&lt;&gt;0,+Stammdaten!C4,"")</f>
        <v/>
      </c>
      <c r="E8" s="159" t="str">
        <f ca="1">IF(+Stammdaten!D4&lt;&gt;0,+Stammdaten!D4,"")</f>
        <v/>
      </c>
      <c r="F8" s="193"/>
      <c r="G8" s="193"/>
      <c r="H8" s="193"/>
      <c r="I8" s="193"/>
      <c r="J8" s="193"/>
      <c r="K8" s="193"/>
      <c r="L8" s="193"/>
      <c r="M8" s="193"/>
      <c r="N8" s="193"/>
      <c r="O8" s="193"/>
      <c r="P8" s="231"/>
      <c r="Q8" s="217" t="str">
        <f ca="1">IF(C8&lt;&gt;"",+Stammdaten!E4,"")</f>
        <v/>
      </c>
    </row>
    <row r="9" spans="1:17" ht="16.95" customHeight="1">
      <c r="A9" s="167">
        <v>4</v>
      </c>
      <c r="B9" s="158" t="str">
        <f ca="1">IF(+Stammdaten!A5&lt;&gt;0,+Stammdaten!A5,"")</f>
        <v/>
      </c>
      <c r="C9" s="144" t="str">
        <f ca="1">IF(+Stammdaten!B5&lt;&gt;0,+Stammdaten!B5,"")</f>
        <v/>
      </c>
      <c r="D9" s="144" t="str">
        <f ca="1">IF(+Stammdaten!C5&lt;&gt;0,+Stammdaten!C5,"")</f>
        <v/>
      </c>
      <c r="E9" s="159" t="str">
        <f ca="1">IF(+Stammdaten!D5&lt;&gt;0,+Stammdaten!D5,"")</f>
        <v/>
      </c>
      <c r="F9" s="193"/>
      <c r="G9" s="193"/>
      <c r="H9" s="193"/>
      <c r="I9" s="193"/>
      <c r="J9" s="193"/>
      <c r="K9" s="193"/>
      <c r="L9" s="193"/>
      <c r="M9" s="193"/>
      <c r="N9" s="193"/>
      <c r="O9" s="193"/>
      <c r="P9" s="231"/>
      <c r="Q9" s="217" t="str">
        <f ca="1">IF(C9&lt;&gt;"",+Stammdaten!E5,"")</f>
        <v/>
      </c>
    </row>
    <row r="10" spans="1:17" ht="16.95" customHeight="1">
      <c r="A10" s="167">
        <v>5</v>
      </c>
      <c r="B10" s="158" t="str">
        <f ca="1">IF(+Stammdaten!A6&lt;&gt;0,+Stammdaten!A6,"")</f>
        <v/>
      </c>
      <c r="C10" s="144" t="str">
        <f ca="1">IF(+Stammdaten!B6&lt;&gt;0,+Stammdaten!B6,"")</f>
        <v/>
      </c>
      <c r="D10" s="144" t="str">
        <f ca="1">IF(+Stammdaten!C6&lt;&gt;0,+Stammdaten!C6,"")</f>
        <v/>
      </c>
      <c r="E10" s="159" t="str">
        <f ca="1">IF(+Stammdaten!D6&lt;&gt;0,+Stammdaten!D6,"")</f>
        <v/>
      </c>
      <c r="F10" s="193"/>
      <c r="G10" s="193"/>
      <c r="H10" s="193"/>
      <c r="I10" s="193"/>
      <c r="J10" s="193"/>
      <c r="K10" s="193"/>
      <c r="L10" s="193"/>
      <c r="M10" s="193"/>
      <c r="N10" s="193"/>
      <c r="O10" s="193"/>
      <c r="P10" s="231"/>
      <c r="Q10" s="217" t="str">
        <f ca="1">IF(C10&lt;&gt;"",+Stammdaten!E6,"")</f>
        <v/>
      </c>
    </row>
    <row r="11" spans="1:17" ht="16.95" customHeight="1">
      <c r="A11" s="167">
        <v>6</v>
      </c>
      <c r="B11" s="158" t="str">
        <f ca="1">IF(+Stammdaten!A7&lt;&gt;0,+Stammdaten!A7,"")</f>
        <v/>
      </c>
      <c r="C11" s="144" t="str">
        <f ca="1">IF(+Stammdaten!B7&lt;&gt;0,+Stammdaten!B7,"")</f>
        <v/>
      </c>
      <c r="D11" s="144" t="str">
        <f ca="1">IF(+Stammdaten!C7&lt;&gt;0,+Stammdaten!C7,"")</f>
        <v/>
      </c>
      <c r="E11" s="159" t="str">
        <f ca="1">IF(+Stammdaten!D7&lt;&gt;0,+Stammdaten!D7,"")</f>
        <v/>
      </c>
      <c r="F11" s="193"/>
      <c r="G11" s="193"/>
      <c r="H11" s="193"/>
      <c r="I11" s="193"/>
      <c r="J11" s="193"/>
      <c r="K11" s="193"/>
      <c r="L11" s="193"/>
      <c r="M11" s="193"/>
      <c r="N11" s="193"/>
      <c r="O11" s="193"/>
      <c r="P11" s="231"/>
      <c r="Q11" s="217" t="str">
        <f ca="1">IF(C11&lt;&gt;"",+Stammdaten!E7,"")</f>
        <v/>
      </c>
    </row>
    <row r="12" spans="1:17" ht="16.95" customHeight="1">
      <c r="A12" s="167">
        <v>7</v>
      </c>
      <c r="B12" s="158" t="str">
        <f ca="1">IF(+Stammdaten!A8&lt;&gt;0,+Stammdaten!A8,"")</f>
        <v/>
      </c>
      <c r="C12" s="144" t="str">
        <f ca="1">IF(+Stammdaten!B8&lt;&gt;0,+Stammdaten!B8,"")</f>
        <v/>
      </c>
      <c r="D12" s="144" t="str">
        <f ca="1">IF(+Stammdaten!C8&lt;&gt;0,+Stammdaten!C8,"")</f>
        <v/>
      </c>
      <c r="E12" s="159" t="str">
        <f ca="1">IF(+Stammdaten!D8&lt;&gt;0,+Stammdaten!D8,"")</f>
        <v/>
      </c>
      <c r="F12" s="193"/>
      <c r="G12" s="193"/>
      <c r="H12" s="193"/>
      <c r="I12" s="193"/>
      <c r="J12" s="193"/>
      <c r="K12" s="193"/>
      <c r="L12" s="193"/>
      <c r="M12" s="193"/>
      <c r="N12" s="193"/>
      <c r="O12" s="193"/>
      <c r="P12" s="231"/>
      <c r="Q12" s="217" t="str">
        <f ca="1">IF(C12&lt;&gt;"",+Stammdaten!E8,"")</f>
        <v/>
      </c>
    </row>
    <row r="13" spans="1:17" ht="16.95" customHeight="1">
      <c r="A13" s="167">
        <v>8</v>
      </c>
      <c r="B13" s="158" t="str">
        <f ca="1">IF(+Stammdaten!A9&lt;&gt;0,+Stammdaten!A9,"")</f>
        <v/>
      </c>
      <c r="C13" s="144" t="str">
        <f ca="1">IF(+Stammdaten!B9&lt;&gt;0,+Stammdaten!B9,"")</f>
        <v/>
      </c>
      <c r="D13" s="144" t="str">
        <f ca="1">IF(+Stammdaten!C9&lt;&gt;0,+Stammdaten!C9,"")</f>
        <v/>
      </c>
      <c r="E13" s="159" t="str">
        <f ca="1">IF(+Stammdaten!D9&lt;&gt;0,+Stammdaten!D9,"")</f>
        <v/>
      </c>
      <c r="F13" s="193"/>
      <c r="G13" s="193"/>
      <c r="H13" s="193"/>
      <c r="I13" s="193"/>
      <c r="J13" s="193"/>
      <c r="K13" s="193"/>
      <c r="L13" s="193"/>
      <c r="M13" s="193"/>
      <c r="N13" s="193"/>
      <c r="O13" s="193"/>
      <c r="P13" s="231"/>
      <c r="Q13" s="217" t="str">
        <f ca="1">IF(C13&lt;&gt;"",+Stammdaten!E9,"")</f>
        <v/>
      </c>
    </row>
    <row r="14" spans="1:17" ht="16.95" customHeight="1">
      <c r="A14" s="167">
        <v>9</v>
      </c>
      <c r="B14" s="158" t="str">
        <f ca="1">IF(+Stammdaten!A10&lt;&gt;0,+Stammdaten!A10,"")</f>
        <v/>
      </c>
      <c r="C14" s="144" t="str">
        <f ca="1">IF(+Stammdaten!B10&lt;&gt;0,+Stammdaten!B10,"")</f>
        <v/>
      </c>
      <c r="D14" s="144" t="str">
        <f ca="1">IF(+Stammdaten!C10&lt;&gt;0,+Stammdaten!C10,"")</f>
        <v/>
      </c>
      <c r="E14" s="159" t="str">
        <f ca="1">IF(+Stammdaten!D10&lt;&gt;0,+Stammdaten!D10,"")</f>
        <v/>
      </c>
      <c r="F14" s="193"/>
      <c r="G14" s="193"/>
      <c r="H14" s="193"/>
      <c r="I14" s="193"/>
      <c r="J14" s="193"/>
      <c r="K14" s="193"/>
      <c r="L14" s="193"/>
      <c r="M14" s="193"/>
      <c r="N14" s="193"/>
      <c r="O14" s="193"/>
      <c r="P14" s="231"/>
      <c r="Q14" s="217" t="str">
        <f ca="1">IF(C14&lt;&gt;"",+Stammdaten!E10,"")</f>
        <v/>
      </c>
    </row>
    <row r="15" spans="1:17" ht="16.95" customHeight="1">
      <c r="A15" s="167">
        <v>10</v>
      </c>
      <c r="B15" s="158" t="str">
        <f ca="1">IF(+Stammdaten!A11&lt;&gt;0,+Stammdaten!A11,"")</f>
        <v/>
      </c>
      <c r="C15" s="144" t="str">
        <f ca="1">IF(+Stammdaten!B11&lt;&gt;0,+Stammdaten!B11,"")</f>
        <v/>
      </c>
      <c r="D15" s="144" t="str">
        <f ca="1">IF(+Stammdaten!C11&lt;&gt;0,+Stammdaten!C11,"")</f>
        <v/>
      </c>
      <c r="E15" s="159" t="str">
        <f ca="1">IF(+Stammdaten!D11&lt;&gt;0,+Stammdaten!D11,"")</f>
        <v/>
      </c>
      <c r="F15" s="193"/>
      <c r="G15" s="193"/>
      <c r="H15" s="193"/>
      <c r="I15" s="193"/>
      <c r="J15" s="193"/>
      <c r="K15" s="193"/>
      <c r="L15" s="193"/>
      <c r="M15" s="193"/>
      <c r="N15" s="193"/>
      <c r="O15" s="193"/>
      <c r="P15" s="231"/>
      <c r="Q15" s="217" t="str">
        <f ca="1">IF(C15&lt;&gt;"",+Stammdaten!E11,"")</f>
        <v/>
      </c>
    </row>
    <row r="16" spans="1:17" ht="16.95" customHeight="1">
      <c r="A16" s="167">
        <v>11</v>
      </c>
      <c r="B16" s="158" t="str">
        <f ca="1">IF(+Stammdaten!A12&lt;&gt;0,+Stammdaten!A12,"")</f>
        <v/>
      </c>
      <c r="C16" s="144" t="str">
        <f ca="1">IF(+Stammdaten!B12&lt;&gt;0,+Stammdaten!B12,"")</f>
        <v/>
      </c>
      <c r="D16" s="144" t="str">
        <f ca="1">IF(+Stammdaten!C12&lt;&gt;0,+Stammdaten!C12,"")</f>
        <v/>
      </c>
      <c r="E16" s="159" t="str">
        <f ca="1">IF(+Stammdaten!D12&lt;&gt;0,+Stammdaten!D12,"")</f>
        <v/>
      </c>
      <c r="F16" s="193"/>
      <c r="G16" s="193"/>
      <c r="H16" s="193"/>
      <c r="I16" s="193"/>
      <c r="J16" s="193"/>
      <c r="K16" s="193"/>
      <c r="L16" s="193"/>
      <c r="M16" s="193"/>
      <c r="N16" s="193"/>
      <c r="O16" s="193"/>
      <c r="P16" s="231"/>
      <c r="Q16" s="217" t="str">
        <f ca="1">IF(C16&lt;&gt;"",+Stammdaten!E12,"")</f>
        <v/>
      </c>
    </row>
    <row r="17" spans="1:17" ht="16.95" customHeight="1">
      <c r="A17" s="167">
        <v>12</v>
      </c>
      <c r="B17" s="158" t="str">
        <f ca="1">IF(+Stammdaten!A13&lt;&gt;0,+Stammdaten!A13,"")</f>
        <v/>
      </c>
      <c r="C17" s="144" t="str">
        <f ca="1">IF(+Stammdaten!B13&lt;&gt;0,+Stammdaten!B13,"")</f>
        <v/>
      </c>
      <c r="D17" s="144" t="str">
        <f ca="1">IF(+Stammdaten!C13&lt;&gt;0,+Stammdaten!C13,"")</f>
        <v/>
      </c>
      <c r="E17" s="159" t="str">
        <f ca="1">IF(+Stammdaten!D13&lt;&gt;0,+Stammdaten!D13,"")</f>
        <v/>
      </c>
      <c r="F17" s="193"/>
      <c r="G17" s="193"/>
      <c r="H17" s="193"/>
      <c r="I17" s="193"/>
      <c r="J17" s="193"/>
      <c r="K17" s="193"/>
      <c r="L17" s="193"/>
      <c r="M17" s="193"/>
      <c r="N17" s="193"/>
      <c r="O17" s="193"/>
      <c r="P17" s="231"/>
      <c r="Q17" s="217" t="str">
        <f ca="1">IF(C17&lt;&gt;"",+Stammdaten!E13,"")</f>
        <v/>
      </c>
    </row>
    <row r="18" spans="1:17" ht="16.95" customHeight="1">
      <c r="A18" s="167">
        <v>13</v>
      </c>
      <c r="B18" s="158" t="str">
        <f ca="1">IF(+Stammdaten!A14&lt;&gt;0,+Stammdaten!A14,"")</f>
        <v/>
      </c>
      <c r="C18" s="144" t="str">
        <f ca="1">IF(+Stammdaten!B14&lt;&gt;0,+Stammdaten!B14,"")</f>
        <v/>
      </c>
      <c r="D18" s="144" t="str">
        <f ca="1">IF(+Stammdaten!C14&lt;&gt;0,+Stammdaten!C14,"")</f>
        <v/>
      </c>
      <c r="E18" s="159" t="str">
        <f ca="1">IF(+Stammdaten!D14&lt;&gt;0,+Stammdaten!D14,"")</f>
        <v/>
      </c>
      <c r="F18" s="193"/>
      <c r="G18" s="193"/>
      <c r="H18" s="193"/>
      <c r="I18" s="193"/>
      <c r="J18" s="193"/>
      <c r="K18" s="193"/>
      <c r="L18" s="193"/>
      <c r="M18" s="193"/>
      <c r="N18" s="193"/>
      <c r="O18" s="193"/>
      <c r="P18" s="231"/>
      <c r="Q18" s="217" t="str">
        <f ca="1">IF(C18&lt;&gt;"",+Stammdaten!E14,"")</f>
        <v/>
      </c>
    </row>
    <row r="19" spans="1:17" ht="16.95" customHeight="1">
      <c r="A19" s="167">
        <v>14</v>
      </c>
      <c r="B19" s="158" t="str">
        <f ca="1">IF(+Stammdaten!A15&lt;&gt;0,+Stammdaten!A15,"")</f>
        <v/>
      </c>
      <c r="C19" s="144" t="str">
        <f ca="1">IF(+Stammdaten!B15&lt;&gt;0,+Stammdaten!B15,"")</f>
        <v/>
      </c>
      <c r="D19" s="144" t="str">
        <f ca="1">IF(+Stammdaten!C15&lt;&gt;0,+Stammdaten!C15,"")</f>
        <v/>
      </c>
      <c r="E19" s="159" t="str">
        <f ca="1">IF(+Stammdaten!D15&lt;&gt;0,+Stammdaten!D15,"")</f>
        <v/>
      </c>
      <c r="F19" s="193"/>
      <c r="G19" s="193"/>
      <c r="H19" s="193"/>
      <c r="I19" s="193"/>
      <c r="J19" s="193"/>
      <c r="K19" s="193"/>
      <c r="L19" s="193"/>
      <c r="M19" s="193"/>
      <c r="N19" s="193"/>
      <c r="O19" s="193"/>
      <c r="P19" s="231"/>
      <c r="Q19" s="217" t="str">
        <f ca="1">IF(C19&lt;&gt;"",+Stammdaten!E15,"")</f>
        <v/>
      </c>
    </row>
    <row r="20" spans="1:17" ht="16.95" customHeight="1">
      <c r="A20" s="167">
        <v>15</v>
      </c>
      <c r="B20" s="158" t="str">
        <f ca="1">IF(+Stammdaten!A16&lt;&gt;0,+Stammdaten!A16,"")</f>
        <v/>
      </c>
      <c r="C20" s="144" t="str">
        <f ca="1">IF(+Stammdaten!B16&lt;&gt;0,+Stammdaten!B16,"")</f>
        <v/>
      </c>
      <c r="D20" s="144" t="str">
        <f ca="1">IF(+Stammdaten!C16&lt;&gt;0,+Stammdaten!C16,"")</f>
        <v/>
      </c>
      <c r="E20" s="159" t="str">
        <f ca="1">IF(+Stammdaten!D16&lt;&gt;0,+Stammdaten!D16,"")</f>
        <v/>
      </c>
      <c r="F20" s="193"/>
      <c r="G20" s="193"/>
      <c r="H20" s="193"/>
      <c r="I20" s="193"/>
      <c r="J20" s="193"/>
      <c r="K20" s="193"/>
      <c r="L20" s="193"/>
      <c r="M20" s="193"/>
      <c r="N20" s="193"/>
      <c r="O20" s="193"/>
      <c r="P20" s="231"/>
      <c r="Q20" s="217" t="str">
        <f ca="1">IF(C20&lt;&gt;"",+Stammdaten!E16,"")</f>
        <v/>
      </c>
    </row>
    <row r="21" spans="1:17" ht="16.95" customHeight="1">
      <c r="A21" s="167">
        <v>16</v>
      </c>
      <c r="B21" s="158" t="str">
        <f ca="1">IF(+Stammdaten!A17&lt;&gt;0,+Stammdaten!A17,"")</f>
        <v/>
      </c>
      <c r="C21" s="144" t="str">
        <f ca="1">IF(+Stammdaten!B17&lt;&gt;0,+Stammdaten!B17,"")</f>
        <v/>
      </c>
      <c r="D21" s="144" t="str">
        <f ca="1">IF(+Stammdaten!C17&lt;&gt;0,+Stammdaten!C17,"")</f>
        <v/>
      </c>
      <c r="E21" s="159" t="str">
        <f ca="1">IF(+Stammdaten!D17&lt;&gt;0,+Stammdaten!D17,"")</f>
        <v/>
      </c>
      <c r="F21" s="193"/>
      <c r="G21" s="193"/>
      <c r="H21" s="193"/>
      <c r="I21" s="193"/>
      <c r="J21" s="193"/>
      <c r="K21" s="193"/>
      <c r="L21" s="193"/>
      <c r="M21" s="193"/>
      <c r="N21" s="193"/>
      <c r="O21" s="193"/>
      <c r="P21" s="231"/>
      <c r="Q21" s="217" t="str">
        <f ca="1">IF(C21&lt;&gt;"",+Stammdaten!E17,"")</f>
        <v/>
      </c>
    </row>
    <row r="22" spans="1:17" ht="16.95" customHeight="1">
      <c r="A22" s="167">
        <v>17</v>
      </c>
      <c r="B22" s="158" t="str">
        <f ca="1">IF(+Stammdaten!A18&lt;&gt;0,+Stammdaten!A18,"")</f>
        <v/>
      </c>
      <c r="C22" s="144" t="str">
        <f ca="1">IF(+Stammdaten!B18&lt;&gt;0,+Stammdaten!B18,"")</f>
        <v/>
      </c>
      <c r="D22" s="144" t="str">
        <f ca="1">IF(+Stammdaten!C18&lt;&gt;0,+Stammdaten!C18,"")</f>
        <v/>
      </c>
      <c r="E22" s="159" t="str">
        <f ca="1">IF(+Stammdaten!D18&lt;&gt;0,+Stammdaten!D18,"")</f>
        <v/>
      </c>
      <c r="F22" s="193"/>
      <c r="G22" s="193"/>
      <c r="H22" s="193"/>
      <c r="I22" s="193"/>
      <c r="J22" s="193"/>
      <c r="K22" s="193"/>
      <c r="L22" s="193"/>
      <c r="M22" s="193"/>
      <c r="N22" s="193"/>
      <c r="O22" s="193"/>
      <c r="P22" s="231"/>
      <c r="Q22" s="217" t="str">
        <f ca="1">IF(C22&lt;&gt;"",+Stammdaten!E18,"")</f>
        <v/>
      </c>
    </row>
    <row r="23" spans="1:17" ht="16.95" customHeight="1">
      <c r="A23" s="167">
        <v>18</v>
      </c>
      <c r="B23" s="158" t="str">
        <f ca="1">IF(+Stammdaten!A19&lt;&gt;0,+Stammdaten!A19,"")</f>
        <v/>
      </c>
      <c r="C23" s="144" t="str">
        <f ca="1">IF(+Stammdaten!B19&lt;&gt;0,+Stammdaten!B19,"")</f>
        <v/>
      </c>
      <c r="D23" s="144" t="str">
        <f ca="1">IF(+Stammdaten!C19&lt;&gt;0,+Stammdaten!C19,"")</f>
        <v/>
      </c>
      <c r="E23" s="159" t="str">
        <f ca="1">IF(+Stammdaten!D19&lt;&gt;0,+Stammdaten!D19,"")</f>
        <v/>
      </c>
      <c r="F23" s="193"/>
      <c r="G23" s="193"/>
      <c r="H23" s="193"/>
      <c r="I23" s="193"/>
      <c r="J23" s="193"/>
      <c r="K23" s="193"/>
      <c r="L23" s="193"/>
      <c r="M23" s="193"/>
      <c r="N23" s="193"/>
      <c r="O23" s="193"/>
      <c r="P23" s="231"/>
      <c r="Q23" s="217" t="str">
        <f ca="1">IF(C23&lt;&gt;"",+Stammdaten!E19,"")</f>
        <v/>
      </c>
    </row>
    <row r="24" spans="1:17" ht="16.95" customHeight="1">
      <c r="A24" s="167">
        <v>19</v>
      </c>
      <c r="B24" s="158" t="str">
        <f ca="1">IF(+Stammdaten!A20&lt;&gt;0,+Stammdaten!A20,"")</f>
        <v/>
      </c>
      <c r="C24" s="144" t="str">
        <f ca="1">IF(+Stammdaten!B20&lt;&gt;0,+Stammdaten!B20,"")</f>
        <v/>
      </c>
      <c r="D24" s="144" t="str">
        <f ca="1">IF(+Stammdaten!C20&lt;&gt;0,+Stammdaten!C20,"")</f>
        <v/>
      </c>
      <c r="E24" s="159" t="str">
        <f ca="1">IF(+Stammdaten!D20&lt;&gt;0,+Stammdaten!D20,"")</f>
        <v/>
      </c>
      <c r="F24" s="193"/>
      <c r="G24" s="193"/>
      <c r="H24" s="193"/>
      <c r="I24" s="193"/>
      <c r="J24" s="193"/>
      <c r="K24" s="193"/>
      <c r="L24" s="193"/>
      <c r="M24" s="193"/>
      <c r="N24" s="193"/>
      <c r="O24" s="193"/>
      <c r="P24" s="231"/>
      <c r="Q24" s="217" t="str">
        <f ca="1">IF(C24&lt;&gt;"",+Stammdaten!E20,"")</f>
        <v/>
      </c>
    </row>
    <row r="25" spans="1:17" ht="16.95" customHeight="1" thickBot="1">
      <c r="A25" s="168">
        <v>20</v>
      </c>
      <c r="B25" s="169" t="str">
        <f ca="1">IF(+Stammdaten!A21&lt;&gt;0,+Stammdaten!A21,"")</f>
        <v/>
      </c>
      <c r="C25" s="170" t="str">
        <f ca="1">IF(+Stammdaten!B21&lt;&gt;0,+Stammdaten!B21,"")</f>
        <v/>
      </c>
      <c r="D25" s="170" t="str">
        <f ca="1">IF(+Stammdaten!C21&lt;&gt;0,+Stammdaten!C21,"")</f>
        <v/>
      </c>
      <c r="E25" s="171" t="str">
        <f ca="1">IF(+Stammdaten!D21&lt;&gt;0,+Stammdaten!D21,"")</f>
        <v/>
      </c>
      <c r="F25" s="195"/>
      <c r="G25" s="195"/>
      <c r="H25" s="195"/>
      <c r="I25" s="195"/>
      <c r="J25" s="195"/>
      <c r="K25" s="195"/>
      <c r="L25" s="195"/>
      <c r="M25" s="195"/>
      <c r="N25" s="195"/>
      <c r="O25" s="195"/>
      <c r="P25" s="232"/>
      <c r="Q25" s="217" t="str">
        <f ca="1">IF(C25&lt;&gt;"",+Stammdaten!E21,"")</f>
        <v/>
      </c>
    </row>
    <row r="26" spans="1:17" ht="16.95" customHeight="1" thickBot="1">
      <c r="D26" s="25" t="s">
        <v>481</v>
      </c>
      <c r="F26" s="155"/>
      <c r="G26" s="156"/>
      <c r="H26" s="157"/>
      <c r="I26" s="157"/>
      <c r="J26" s="157"/>
      <c r="K26" s="157"/>
      <c r="L26" s="157"/>
      <c r="M26" s="157"/>
      <c r="N26" s="157"/>
      <c r="O26" s="157"/>
      <c r="P26" s="157"/>
    </row>
    <row r="27" spans="1:17" s="6" customFormat="1" ht="14.4" customHeight="1">
      <c r="A27" s="8"/>
      <c r="B27" s="54" t="s">
        <v>7</v>
      </c>
      <c r="C27" s="346" t="s">
        <v>6</v>
      </c>
      <c r="D27" s="346"/>
      <c r="E27" s="346" t="s">
        <v>129</v>
      </c>
      <c r="F27" s="346"/>
      <c r="G27" s="346" t="s">
        <v>131</v>
      </c>
      <c r="H27" s="346"/>
      <c r="I27" s="346"/>
      <c r="J27" s="346" t="s">
        <v>132</v>
      </c>
      <c r="K27" s="346"/>
      <c r="L27" s="346"/>
      <c r="M27" s="346" t="s">
        <v>11</v>
      </c>
      <c r="N27" s="316"/>
      <c r="O27" s="316"/>
      <c r="P27" s="316"/>
      <c r="Q27" s="84"/>
    </row>
    <row r="28" spans="1:17" s="176" customFormat="1" ht="15" customHeight="1">
      <c r="A28" s="154"/>
      <c r="B28" s="153" t="str">
        <f ca="1">IF(+Stammdaten!B24&lt;&gt;0,+Stammdaten!B24,"")</f>
        <v/>
      </c>
      <c r="C28" s="442" t="str">
        <f ca="1">IF(+Stammdaten!B23&lt;&gt;0,+Stammdaten!B23,"")</f>
        <v/>
      </c>
      <c r="D28" s="442"/>
      <c r="E28" s="442" t="str">
        <f ca="1">IF(+Stammdaten!D23&lt;&gt;0,+Stammdaten!D23,"")</f>
        <v/>
      </c>
      <c r="F28" s="443"/>
      <c r="G28" s="442" t="str">
        <f ca="1">IF(+Stammdaten!D24&lt;&gt;0,+Stammdaten!D24,"")</f>
        <v/>
      </c>
      <c r="H28" s="443"/>
      <c r="I28" s="443"/>
      <c r="J28" s="442" t="str">
        <f ca="1">IF(+Stammdaten!D25&lt;&gt;0,+Stammdaten!D25,"")</f>
        <v/>
      </c>
      <c r="K28" s="442"/>
      <c r="L28" s="442"/>
      <c r="M28" s="455"/>
      <c r="N28" s="456"/>
      <c r="O28" s="456"/>
      <c r="P28" s="456"/>
      <c r="Q28" s="213"/>
    </row>
    <row r="29" spans="1:17" ht="10.199999999999999" customHeight="1">
      <c r="A29" s="9"/>
      <c r="B29" s="30"/>
      <c r="C29" s="14"/>
      <c r="D29" s="172"/>
      <c r="E29" s="444"/>
      <c r="F29" s="445"/>
      <c r="G29" s="444"/>
      <c r="H29" s="448"/>
      <c r="I29" s="449"/>
      <c r="J29" s="451"/>
      <c r="K29" s="452"/>
      <c r="L29" s="445"/>
      <c r="M29" s="456"/>
      <c r="N29" s="456"/>
      <c r="O29" s="456"/>
      <c r="P29" s="456"/>
      <c r="Q29" s="214"/>
    </row>
    <row r="30" spans="1:17" ht="16.95" customHeight="1">
      <c r="A30" s="9"/>
      <c r="B30" s="30"/>
      <c r="C30" s="14"/>
      <c r="D30" s="172" t="s">
        <v>10</v>
      </c>
      <c r="E30" s="365"/>
      <c r="F30" s="367"/>
      <c r="G30" s="365"/>
      <c r="H30" s="366"/>
      <c r="I30" s="367"/>
      <c r="J30" s="365"/>
      <c r="K30" s="366"/>
      <c r="L30" s="367"/>
      <c r="M30" s="456"/>
      <c r="N30" s="456"/>
      <c r="O30" s="456"/>
      <c r="P30" s="456"/>
      <c r="Q30" s="214"/>
    </row>
    <row r="31" spans="1:17" ht="9.6" customHeight="1">
      <c r="A31" s="9"/>
      <c r="B31" s="30"/>
      <c r="C31" s="30"/>
      <c r="D31" s="57"/>
      <c r="E31" s="446"/>
      <c r="F31" s="447"/>
      <c r="G31" s="446"/>
      <c r="H31" s="450"/>
      <c r="I31" s="447"/>
      <c r="J31" s="446"/>
      <c r="K31" s="450"/>
      <c r="L31" s="447"/>
      <c r="M31" s="456"/>
      <c r="N31" s="456"/>
      <c r="O31" s="456"/>
      <c r="P31" s="456"/>
      <c r="Q31" s="214"/>
    </row>
    <row r="32" spans="1:17" ht="9.6" customHeight="1" thickBot="1">
      <c r="A32" s="10"/>
      <c r="B32" s="58"/>
      <c r="C32" s="58"/>
      <c r="D32" s="59"/>
      <c r="E32" s="453" t="s">
        <v>155</v>
      </c>
      <c r="F32" s="454"/>
      <c r="G32" s="454"/>
      <c r="H32" s="454"/>
      <c r="I32" s="454"/>
      <c r="J32" s="454"/>
      <c r="K32" s="454"/>
      <c r="L32" s="454"/>
      <c r="M32" s="454"/>
      <c r="N32" s="454"/>
      <c r="O32" s="454"/>
      <c r="P32" s="454"/>
      <c r="Q32" s="215"/>
    </row>
    <row r="33" spans="1:16" ht="16.95" customHeight="1">
      <c r="A33" s="6"/>
      <c r="B33" s="48"/>
      <c r="C33" s="48"/>
      <c r="D33" s="48"/>
      <c r="E33" s="48"/>
      <c r="F33" s="48"/>
      <c r="G33" s="62"/>
      <c r="H33" s="62"/>
      <c r="I33" s="62"/>
      <c r="J33" s="63"/>
      <c r="K33" s="64"/>
      <c r="L33" s="62"/>
      <c r="M33" s="48"/>
      <c r="N33" s="48"/>
      <c r="O33" s="48"/>
      <c r="P33" s="48"/>
    </row>
    <row r="34" spans="1:16" ht="16.95" customHeight="1">
      <c r="A34" s="6"/>
      <c r="B34" s="48"/>
      <c r="C34" s="48"/>
      <c r="D34" s="48"/>
      <c r="E34" s="48"/>
      <c r="F34" s="48"/>
      <c r="G34" s="62"/>
      <c r="H34" s="62"/>
      <c r="I34" s="62"/>
      <c r="J34" s="63"/>
      <c r="K34" s="64"/>
      <c r="L34" s="62"/>
      <c r="M34" s="48"/>
      <c r="N34" s="48"/>
      <c r="O34" s="48"/>
      <c r="P34" s="48"/>
    </row>
    <row r="35" spans="1:16" ht="16.95" customHeight="1">
      <c r="A35" s="6"/>
      <c r="B35" s="2"/>
      <c r="C35" s="2"/>
      <c r="D35" s="2"/>
      <c r="E35" s="2"/>
      <c r="F35" s="2"/>
      <c r="G35" s="2"/>
      <c r="H35" s="2"/>
      <c r="I35" s="2"/>
      <c r="J35" s="2"/>
      <c r="K35" s="2"/>
      <c r="L35" s="2"/>
      <c r="M35" s="2"/>
      <c r="N35" s="2"/>
      <c r="O35" s="2"/>
      <c r="P35" s="2"/>
    </row>
    <row r="36" spans="1:16" ht="16.05" customHeight="1">
      <c r="A36" s="2"/>
      <c r="B36" s="2"/>
      <c r="C36" s="2"/>
      <c r="D36" s="2"/>
      <c r="E36" s="2"/>
      <c r="F36" s="2"/>
      <c r="G36" s="2"/>
      <c r="H36" s="2"/>
      <c r="I36" s="2"/>
      <c r="J36" s="2"/>
      <c r="K36" s="2"/>
      <c r="L36" s="2"/>
      <c r="M36" s="2"/>
      <c r="N36" s="2"/>
      <c r="O36" s="2"/>
      <c r="P36" s="2"/>
    </row>
    <row r="37" spans="1:16" ht="16.05" customHeight="1">
      <c r="A37" s="2"/>
      <c r="B37" s="2"/>
      <c r="C37" s="2"/>
      <c r="D37" s="2"/>
      <c r="E37" s="2"/>
      <c r="F37" s="2"/>
      <c r="G37" s="2"/>
      <c r="H37" s="2"/>
      <c r="I37" s="2"/>
      <c r="J37" s="2"/>
      <c r="K37" s="2"/>
      <c r="L37" s="2"/>
      <c r="M37" s="2"/>
      <c r="N37" s="2"/>
      <c r="O37" s="2"/>
      <c r="P37" s="2"/>
    </row>
    <row r="38" spans="1:16" ht="16.05" customHeight="1">
      <c r="A38" s="2"/>
      <c r="B38" s="2"/>
      <c r="C38" s="2"/>
      <c r="D38" s="2"/>
      <c r="E38" s="2"/>
      <c r="F38" s="2"/>
      <c r="G38" s="2"/>
      <c r="H38" s="2"/>
      <c r="I38" s="2"/>
      <c r="J38" s="2"/>
      <c r="K38" s="2"/>
      <c r="L38" s="2"/>
      <c r="M38" s="2"/>
      <c r="N38" s="2"/>
      <c r="O38" s="2"/>
      <c r="P38" s="2"/>
    </row>
    <row r="39" spans="1:16" ht="16.05" customHeight="1">
      <c r="A39" s="2"/>
      <c r="B39" s="2"/>
      <c r="C39" s="2"/>
      <c r="D39" s="2"/>
      <c r="E39" s="2"/>
      <c r="F39" s="2"/>
      <c r="G39" s="2"/>
      <c r="H39" s="2"/>
      <c r="I39" s="2"/>
      <c r="J39" s="2"/>
      <c r="K39" s="2"/>
      <c r="L39" s="2"/>
      <c r="M39" s="2"/>
      <c r="N39" s="2"/>
      <c r="O39" s="2"/>
      <c r="P39" s="2"/>
    </row>
    <row r="40" spans="1:16" ht="16.05" customHeight="1">
      <c r="A40" s="2"/>
      <c r="B40" s="2"/>
      <c r="C40" s="2"/>
      <c r="D40" s="2"/>
      <c r="E40" s="2"/>
      <c r="F40" s="2"/>
      <c r="G40" s="2"/>
      <c r="H40" s="2"/>
      <c r="I40" s="2"/>
      <c r="J40" s="2"/>
      <c r="K40" s="2"/>
      <c r="L40" s="2"/>
      <c r="M40" s="2"/>
      <c r="N40" s="2"/>
      <c r="O40" s="2"/>
      <c r="P40" s="2"/>
    </row>
    <row r="41" spans="1:16" ht="16.05" customHeight="1">
      <c r="A41" s="2"/>
      <c r="B41" s="2"/>
      <c r="C41" s="2"/>
      <c r="D41" s="2"/>
      <c r="E41" s="2"/>
      <c r="F41" s="2"/>
      <c r="G41" s="2"/>
      <c r="H41" s="2"/>
      <c r="I41" s="2"/>
      <c r="J41" s="2"/>
      <c r="K41" s="2"/>
      <c r="L41" s="2"/>
      <c r="M41" s="2"/>
      <c r="N41" s="2"/>
      <c r="O41" s="2"/>
      <c r="P41" s="2"/>
    </row>
    <row r="42" spans="1:16" ht="16.05" customHeight="1">
      <c r="A42" s="2"/>
      <c r="B42" s="2"/>
      <c r="C42" s="2"/>
      <c r="D42" s="2"/>
      <c r="E42" s="2"/>
      <c r="F42" s="2"/>
      <c r="G42" s="2"/>
      <c r="H42" s="2"/>
      <c r="I42" s="2"/>
      <c r="J42" s="2"/>
      <c r="K42" s="2"/>
      <c r="L42" s="2"/>
      <c r="M42" s="2"/>
      <c r="N42" s="2"/>
      <c r="O42" s="2"/>
      <c r="P42" s="2"/>
    </row>
    <row r="43" spans="1:16" ht="16.05" customHeight="1">
      <c r="A43" s="2"/>
      <c r="B43" s="2"/>
      <c r="C43" s="2"/>
      <c r="D43" s="2"/>
      <c r="E43" s="2"/>
      <c r="F43" s="2"/>
      <c r="G43" s="2"/>
      <c r="H43" s="2"/>
      <c r="I43" s="2"/>
      <c r="J43" s="2"/>
      <c r="K43" s="2"/>
      <c r="L43" s="2"/>
      <c r="M43" s="2"/>
      <c r="N43" s="2"/>
      <c r="O43" s="2"/>
      <c r="P43" s="2"/>
    </row>
    <row r="44" spans="1:16" ht="16.05" customHeight="1">
      <c r="A44" s="2"/>
      <c r="B44" s="2"/>
      <c r="C44" s="2"/>
      <c r="D44" s="2"/>
      <c r="E44" s="2"/>
      <c r="F44" s="2"/>
      <c r="G44" s="2"/>
      <c r="H44" s="2"/>
      <c r="I44" s="2"/>
      <c r="J44" s="2"/>
      <c r="K44" s="2"/>
      <c r="L44" s="2"/>
      <c r="M44" s="2"/>
      <c r="N44" s="2"/>
      <c r="O44" s="2"/>
      <c r="P44" s="2"/>
    </row>
    <row r="45" spans="1:16" ht="16.05" customHeight="1">
      <c r="A45" s="2"/>
      <c r="B45" s="2"/>
      <c r="C45" s="2"/>
      <c r="D45" s="2"/>
      <c r="E45" s="2"/>
      <c r="F45" s="2"/>
      <c r="G45" s="2"/>
      <c r="H45" s="2"/>
      <c r="I45" s="2"/>
      <c r="J45" s="2"/>
      <c r="K45" s="2"/>
      <c r="L45" s="2"/>
      <c r="M45" s="2"/>
      <c r="N45" s="2"/>
      <c r="O45" s="2"/>
      <c r="P45" s="2"/>
    </row>
    <row r="46" spans="1:16" ht="16.05" customHeight="1">
      <c r="A46" s="2"/>
      <c r="B46" s="2"/>
      <c r="C46" s="2"/>
      <c r="D46" s="2"/>
      <c r="E46" s="2"/>
      <c r="F46" s="2"/>
      <c r="G46" s="2"/>
      <c r="H46" s="2"/>
      <c r="I46" s="2"/>
      <c r="J46" s="2"/>
      <c r="K46" s="2"/>
      <c r="L46" s="2"/>
      <c r="M46" s="2"/>
      <c r="N46" s="2"/>
      <c r="O46" s="2"/>
      <c r="P46" s="2"/>
    </row>
    <row r="47" spans="1:16" ht="16.05" customHeight="1">
      <c r="A47" s="2"/>
      <c r="B47" s="2"/>
      <c r="C47" s="2"/>
      <c r="D47" s="2"/>
      <c r="E47" s="2"/>
      <c r="F47" s="2"/>
      <c r="G47" s="2"/>
      <c r="H47" s="2"/>
      <c r="I47" s="2"/>
      <c r="J47" s="2"/>
      <c r="K47" s="2"/>
      <c r="L47" s="2"/>
      <c r="M47" s="2"/>
      <c r="N47" s="2"/>
      <c r="O47" s="2"/>
      <c r="P47" s="2"/>
    </row>
    <row r="48" spans="1:16" ht="16.05" customHeight="1">
      <c r="A48" s="2"/>
      <c r="B48" s="2"/>
      <c r="C48" s="2"/>
      <c r="D48" s="2"/>
      <c r="E48" s="2"/>
      <c r="F48" s="2"/>
      <c r="G48" s="2"/>
      <c r="H48" s="2"/>
      <c r="I48" s="2"/>
      <c r="J48" s="2"/>
      <c r="K48" s="2"/>
      <c r="L48" s="2"/>
      <c r="M48" s="2"/>
      <c r="N48" s="2"/>
      <c r="O48" s="2"/>
      <c r="P48" s="2"/>
    </row>
    <row r="49" spans="1:16" ht="16.05" customHeight="1">
      <c r="A49" s="2"/>
      <c r="B49" s="2"/>
      <c r="C49" s="2"/>
      <c r="D49" s="2"/>
      <c r="E49" s="2"/>
      <c r="F49" s="2"/>
      <c r="G49" s="2"/>
      <c r="H49" s="2"/>
      <c r="I49" s="2"/>
      <c r="J49" s="2"/>
      <c r="K49" s="2"/>
      <c r="L49" s="2"/>
      <c r="M49" s="2"/>
      <c r="N49" s="2"/>
      <c r="O49" s="2"/>
      <c r="P49" s="2"/>
    </row>
    <row r="50" spans="1:16" ht="16.05" customHeight="1">
      <c r="A50" s="2"/>
      <c r="B50" s="2"/>
      <c r="C50" s="2"/>
      <c r="D50" s="2"/>
      <c r="E50" s="2"/>
      <c r="F50" s="2"/>
      <c r="G50" s="2"/>
      <c r="H50" s="2"/>
      <c r="I50" s="2"/>
      <c r="J50" s="2"/>
      <c r="K50" s="2"/>
      <c r="L50" s="2"/>
      <c r="M50" s="2"/>
      <c r="N50" s="2"/>
      <c r="O50" s="2"/>
      <c r="P50" s="2"/>
    </row>
    <row r="51" spans="1:16" ht="16.05" customHeight="1">
      <c r="A51" s="2"/>
      <c r="B51" s="2"/>
      <c r="C51" s="2"/>
      <c r="D51" s="2"/>
      <c r="E51" s="2"/>
      <c r="F51" s="2"/>
      <c r="G51" s="2"/>
      <c r="H51" s="2"/>
      <c r="I51" s="2"/>
      <c r="J51" s="2"/>
      <c r="K51" s="2"/>
      <c r="L51" s="2"/>
      <c r="M51" s="2"/>
      <c r="N51" s="2"/>
      <c r="O51" s="2"/>
      <c r="P51" s="2"/>
    </row>
    <row r="52" spans="1:16" ht="16.05" customHeight="1">
      <c r="A52" s="2"/>
      <c r="B52" s="2"/>
      <c r="C52" s="2"/>
      <c r="D52" s="2"/>
      <c r="E52" s="2"/>
      <c r="F52" s="2"/>
      <c r="G52" s="2"/>
      <c r="H52" s="2"/>
      <c r="I52" s="2"/>
      <c r="J52" s="2"/>
      <c r="K52" s="2"/>
      <c r="L52" s="2"/>
      <c r="M52" s="2"/>
      <c r="N52" s="2"/>
      <c r="O52" s="2"/>
      <c r="P52" s="2"/>
    </row>
    <row r="53" spans="1:16" ht="16.05" customHeight="1">
      <c r="A53" s="2"/>
      <c r="B53" s="2"/>
      <c r="C53" s="2"/>
      <c r="D53" s="2"/>
      <c r="E53" s="2"/>
      <c r="F53" s="2"/>
      <c r="G53" s="2"/>
      <c r="H53" s="2"/>
      <c r="I53" s="2"/>
      <c r="J53" s="2"/>
      <c r="K53" s="2"/>
      <c r="L53" s="2"/>
      <c r="M53" s="2"/>
      <c r="N53" s="2"/>
      <c r="O53" s="2"/>
      <c r="P53" s="2"/>
    </row>
    <row r="54" spans="1:16" ht="16.05" customHeight="1">
      <c r="A54" s="2"/>
      <c r="B54" s="2"/>
      <c r="C54" s="2"/>
      <c r="D54" s="2"/>
      <c r="E54" s="2"/>
      <c r="F54" s="2"/>
      <c r="G54" s="2"/>
      <c r="H54" s="2"/>
      <c r="I54" s="2"/>
      <c r="J54" s="2"/>
      <c r="K54" s="2"/>
      <c r="L54" s="2"/>
      <c r="M54" s="2"/>
      <c r="N54" s="2"/>
      <c r="O54" s="2"/>
      <c r="P54" s="2"/>
    </row>
    <row r="55" spans="1:16" ht="16.05" customHeight="1">
      <c r="A55" s="2"/>
      <c r="B55" s="2"/>
      <c r="C55" s="2"/>
      <c r="D55" s="2"/>
      <c r="E55" s="2"/>
      <c r="F55" s="2"/>
      <c r="G55" s="2"/>
      <c r="H55" s="2"/>
      <c r="I55" s="2"/>
      <c r="J55" s="2"/>
      <c r="K55" s="2"/>
      <c r="L55" s="2"/>
      <c r="M55" s="2"/>
      <c r="N55" s="2"/>
      <c r="O55" s="2"/>
      <c r="P55" s="2"/>
    </row>
    <row r="56" spans="1:16" ht="16.05" customHeight="1">
      <c r="A56" s="2"/>
      <c r="B56" s="2"/>
      <c r="C56" s="2"/>
      <c r="D56" s="2"/>
      <c r="E56" s="2"/>
      <c r="F56" s="2"/>
      <c r="G56" s="2"/>
      <c r="H56" s="2"/>
      <c r="I56" s="2"/>
      <c r="J56" s="2"/>
      <c r="K56" s="2"/>
      <c r="L56" s="2"/>
      <c r="M56" s="2"/>
      <c r="N56" s="2"/>
      <c r="O56" s="2"/>
      <c r="P56" s="2"/>
    </row>
    <row r="57" spans="1:16" ht="16.05" customHeight="1">
      <c r="A57" s="2"/>
      <c r="B57" s="2"/>
      <c r="C57" s="2"/>
      <c r="D57" s="2"/>
      <c r="E57" s="2"/>
      <c r="F57" s="2"/>
      <c r="G57" s="2"/>
      <c r="H57" s="2"/>
      <c r="I57" s="2"/>
      <c r="J57" s="2"/>
      <c r="K57" s="2"/>
      <c r="L57" s="2"/>
      <c r="M57" s="2"/>
      <c r="N57" s="2"/>
      <c r="O57" s="2"/>
      <c r="P57" s="2"/>
    </row>
    <row r="58" spans="1:16" ht="16.05" customHeight="1">
      <c r="A58" s="2"/>
      <c r="B58" s="2"/>
      <c r="C58" s="2"/>
      <c r="D58" s="2"/>
      <c r="E58" s="2"/>
      <c r="F58" s="2"/>
      <c r="G58" s="2"/>
      <c r="H58" s="2"/>
      <c r="I58" s="2"/>
      <c r="J58" s="2"/>
      <c r="K58" s="2"/>
      <c r="L58" s="2"/>
      <c r="M58" s="2"/>
      <c r="N58" s="2"/>
      <c r="O58" s="2"/>
      <c r="P58" s="2"/>
    </row>
    <row r="59" spans="1:16" ht="16.05" customHeight="1">
      <c r="A59" s="2"/>
      <c r="B59" s="2"/>
      <c r="C59" s="2"/>
      <c r="D59" s="2"/>
      <c r="E59" s="2"/>
      <c r="F59" s="2"/>
      <c r="G59" s="2"/>
      <c r="H59" s="2"/>
      <c r="I59" s="2"/>
      <c r="J59" s="2"/>
      <c r="K59" s="2"/>
      <c r="L59" s="2"/>
      <c r="M59" s="2"/>
      <c r="N59" s="2"/>
      <c r="O59" s="2"/>
      <c r="P59" s="2"/>
    </row>
    <row r="60" spans="1:16" ht="16.05" customHeight="1">
      <c r="D60" s="102"/>
      <c r="E60" s="102"/>
      <c r="F60" s="102"/>
      <c r="G60" s="102"/>
      <c r="H60" s="101"/>
      <c r="I60" s="57"/>
      <c r="J60" s="30"/>
      <c r="K60" s="30"/>
      <c r="L60" s="30"/>
      <c r="M60" s="30"/>
      <c r="N60" s="30"/>
      <c r="O60" s="30"/>
      <c r="P60" s="30"/>
    </row>
    <row r="61" spans="1:16" ht="16.05" customHeight="1">
      <c r="A61" s="6"/>
      <c r="B61" s="48"/>
      <c r="C61" s="48"/>
      <c r="D61" s="102"/>
      <c r="E61" s="102"/>
      <c r="F61" s="102"/>
      <c r="G61" s="102"/>
      <c r="H61" s="101"/>
      <c r="I61" s="117"/>
      <c r="J61" s="30"/>
      <c r="K61" s="30"/>
      <c r="L61" s="30"/>
      <c r="M61" s="30"/>
      <c r="N61" s="30"/>
      <c r="O61" s="30"/>
      <c r="P61" s="30"/>
    </row>
    <row r="62" spans="1:16" ht="16.05" customHeight="1">
      <c r="A62" s="6"/>
      <c r="B62" s="64"/>
      <c r="C62" s="64"/>
      <c r="D62" s="120"/>
      <c r="E62" s="64"/>
      <c r="F62" s="64"/>
      <c r="G62" s="64"/>
      <c r="H62" s="64"/>
      <c r="I62" s="121"/>
      <c r="J62" s="120"/>
      <c r="K62" s="120"/>
      <c r="L62" s="6"/>
      <c r="M62" s="64"/>
      <c r="N62" s="6"/>
      <c r="O62" s="6"/>
      <c r="P62" s="6"/>
    </row>
    <row r="63" spans="1:16" ht="16.05" customHeight="1">
      <c r="A63" s="6"/>
      <c r="B63" s="177"/>
      <c r="C63" s="177"/>
      <c r="D63" s="178"/>
      <c r="E63" s="177"/>
      <c r="F63" s="177"/>
      <c r="G63" s="177"/>
      <c r="H63" s="177"/>
      <c r="I63" s="179"/>
      <c r="J63" s="178"/>
      <c r="K63" s="178"/>
      <c r="L63" s="63"/>
      <c r="M63" s="177"/>
      <c r="N63" s="30"/>
      <c r="O63" s="30"/>
      <c r="P63" s="30"/>
    </row>
    <row r="64" spans="1:16" ht="16.05" customHeight="1">
      <c r="A64" s="6"/>
      <c r="B64" s="177"/>
      <c r="C64" s="177"/>
      <c r="D64" s="178"/>
      <c r="E64" s="177"/>
      <c r="F64" s="177"/>
      <c r="G64" s="177"/>
      <c r="H64" s="177"/>
      <c r="I64" s="179"/>
      <c r="J64" s="178"/>
      <c r="K64" s="178"/>
      <c r="L64" s="63"/>
      <c r="M64" s="177"/>
      <c r="N64" s="30"/>
      <c r="O64" s="30"/>
      <c r="P64" s="30"/>
    </row>
    <row r="65" spans="1:16" ht="16.05" customHeight="1">
      <c r="A65" s="6"/>
      <c r="B65" s="177"/>
      <c r="C65" s="177"/>
      <c r="D65" s="178"/>
      <c r="E65" s="177"/>
      <c r="F65" s="177"/>
      <c r="G65" s="177"/>
      <c r="H65" s="177"/>
      <c r="I65" s="179"/>
      <c r="J65" s="178"/>
      <c r="K65" s="178"/>
      <c r="L65" s="63"/>
      <c r="M65" s="177"/>
      <c r="N65" s="30"/>
      <c r="O65" s="30"/>
      <c r="P65" s="30"/>
    </row>
    <row r="66" spans="1:16" ht="16.05" customHeight="1">
      <c r="A66" s="6"/>
      <c r="B66" s="180"/>
      <c r="C66" s="181"/>
      <c r="D66" s="178"/>
      <c r="E66" s="177"/>
      <c r="F66" s="177"/>
      <c r="G66" s="177"/>
      <c r="H66" s="177"/>
      <c r="I66" s="179"/>
      <c r="J66" s="178"/>
      <c r="K66" s="178"/>
      <c r="L66" s="63"/>
      <c r="M66" s="177"/>
      <c r="N66" s="30"/>
      <c r="O66" s="30"/>
      <c r="P66" s="30"/>
    </row>
    <row r="67" spans="1:16" ht="16.05" customHeight="1">
      <c r="A67" s="6"/>
      <c r="B67" s="30"/>
      <c r="C67" s="30"/>
      <c r="D67" s="30"/>
      <c r="E67" s="30"/>
      <c r="F67" s="30"/>
      <c r="G67" s="63"/>
      <c r="H67" s="63"/>
      <c r="I67" s="63"/>
      <c r="J67" s="63"/>
      <c r="K67" s="63"/>
      <c r="L67" s="63"/>
      <c r="M67" s="30"/>
      <c r="N67" s="30"/>
      <c r="O67" s="30"/>
      <c r="P67" s="30"/>
    </row>
  </sheetData>
  <sheetProtection password="C75A" sheet="1" objects="1" scenarios="1" selectLockedCells="1"/>
  <mergeCells count="28">
    <mergeCell ref="F3:F4"/>
    <mergeCell ref="E29:F31"/>
    <mergeCell ref="G29:I31"/>
    <mergeCell ref="J29:L31"/>
    <mergeCell ref="E32:P32"/>
    <mergeCell ref="M28:P31"/>
    <mergeCell ref="G27:I27"/>
    <mergeCell ref="J27:L27"/>
    <mergeCell ref="C27:D27"/>
    <mergeCell ref="C28:D28"/>
    <mergeCell ref="M27:P27"/>
    <mergeCell ref="O3:O4"/>
    <mergeCell ref="E28:F28"/>
    <mergeCell ref="G28:I28"/>
    <mergeCell ref="J28:L28"/>
    <mergeCell ref="L3:L4"/>
    <mergeCell ref="M3:M4"/>
    <mergeCell ref="E27:F27"/>
    <mergeCell ref="Q3:Q5"/>
    <mergeCell ref="P3:P5"/>
    <mergeCell ref="N3:N4"/>
    <mergeCell ref="B1:B2"/>
    <mergeCell ref="E2:K2"/>
    <mergeCell ref="J3:J4"/>
    <mergeCell ref="K3:K4"/>
    <mergeCell ref="G3:G4"/>
    <mergeCell ref="H3:H4"/>
    <mergeCell ref="I3:I4"/>
  </mergeCells>
  <phoneticPr fontId="4" type="noConversion"/>
  <dataValidations count="2">
    <dataValidation errorStyle="information" allowBlank="1" showInputMessage="1" showErrorMessage="1" error="Änderungen nur in den Stammdaten möglich!" sqref="Q6:Q25"/>
    <dataValidation type="whole" operator="equal" allowBlank="1" showInputMessage="1" showErrorMessage="1" error="Die eingetragene Zahl entspricht nicht dem angestrebten Grad oder kein Judoka in dieser Zeile!" prompt="Bei bestandener Prüfung neuen Grad eingeben!" sqref="P6:P25">
      <formula1>Q6</formula1>
    </dataValidation>
  </dataValidations>
  <pageMargins left="0.59055118110236227"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O21"/>
  <sheetViews>
    <sheetView topLeftCell="B1" zoomScale="120" workbookViewId="0">
      <selection activeCell="B2" sqref="B2"/>
    </sheetView>
  </sheetViews>
  <sheetFormatPr defaultColWidth="11.5546875" defaultRowHeight="10.199999999999999"/>
  <cols>
    <col min="1" max="1" width="8.109375" style="36" customWidth="1"/>
    <col min="2" max="3" width="16.77734375" style="36" customWidth="1"/>
    <col min="4" max="4" width="8.77734375" style="39" customWidth="1"/>
    <col min="5" max="5" width="21.33203125" style="36" customWidth="1"/>
    <col min="6" max="6" width="8.77734375" style="36" customWidth="1"/>
    <col min="7" max="7" width="4" style="39" customWidth="1"/>
    <col min="8" max="10" width="15.77734375" style="39" customWidth="1"/>
    <col min="11" max="13" width="7.77734375" style="39" customWidth="1"/>
    <col min="14" max="14" width="11.5546875" style="283"/>
    <col min="15" max="16384" width="11.5546875" style="36"/>
  </cols>
  <sheetData>
    <row r="1" spans="1:15" s="39" customFormat="1" ht="18" customHeight="1">
      <c r="A1" s="145" t="str">
        <f ca="1">IF(+Stammdaten!A1&lt;&gt;0,+Stammdaten!A1,"")</f>
        <v>Pass Nr.</v>
      </c>
      <c r="B1" s="146" t="str">
        <f ca="1">IF(+Stammdaten!B1&lt;&gt;0,+Stammdaten!B1,"")</f>
        <v>Name</v>
      </c>
      <c r="C1" s="145" t="str">
        <f ca="1">IF(+Stammdaten!C1&lt;&gt;0,+Stammdaten!C1,"")</f>
        <v>Vorname</v>
      </c>
      <c r="D1" s="145" t="str">
        <f ca="1">IF(+Stammdaten!D1&lt;&gt;0,+Stammdaten!D1,"")</f>
        <v>geb. am</v>
      </c>
      <c r="E1" s="145" t="s">
        <v>6</v>
      </c>
      <c r="F1" s="145" t="s">
        <v>7</v>
      </c>
      <c r="G1" s="147" t="s">
        <v>251</v>
      </c>
      <c r="H1" s="145" t="s">
        <v>19</v>
      </c>
      <c r="I1" s="145" t="s">
        <v>20</v>
      </c>
      <c r="J1" s="145" t="s">
        <v>21</v>
      </c>
      <c r="K1" s="145" t="s">
        <v>476</v>
      </c>
      <c r="L1" s="145" t="s">
        <v>474</v>
      </c>
      <c r="M1" s="145" t="s">
        <v>475</v>
      </c>
      <c r="N1" s="145" t="s">
        <v>482</v>
      </c>
      <c r="O1" s="145" t="s">
        <v>483</v>
      </c>
    </row>
    <row r="2" spans="1:15" ht="18" customHeight="1">
      <c r="A2" s="148" t="str">
        <f ca="1">IF(+Stammdaten!A2&lt;&gt;0,+Stammdaten!A2,"")</f>
        <v/>
      </c>
      <c r="B2" s="144" t="str">
        <f ca="1">IF(+Stammdaten!B2&lt;&gt;0,+Stammdaten!B2,"")</f>
        <v/>
      </c>
      <c r="C2" s="149" t="str">
        <f ca="1">IF(+Stammdaten!C2&lt;&gt;0,+Stammdaten!C2,"")</f>
        <v/>
      </c>
      <c r="D2" s="150" t="str">
        <f ca="1">IF(+Stammdaten!D2&lt;&gt;0,+Stammdaten!D2,"")</f>
        <v/>
      </c>
      <c r="E2" s="149" t="str">
        <f ca="1">IF(B2&lt;&gt;"",+Stammdaten!$B$23,"")</f>
        <v/>
      </c>
      <c r="F2" s="150" t="str">
        <f ca="1">IF(B2&lt;&gt;"",+Stammdaten!$B$24,"")</f>
        <v/>
      </c>
      <c r="G2" s="285" t="str">
        <f ca="1">IF('8. Kyu'!K6&gt;0,'8. Kyu'!K6,IF('7.-4. Kyu'!AG6&gt;0,'7.-4. Kyu'!AG6,IF('3.-1. Kyu'!AN6&gt;0,'3.-1. Kyu'!AN6,IF('Liste bis 2024'!P6&gt;0,'Liste bis 2024'!P6,""))))</f>
        <v/>
      </c>
      <c r="H2" s="148" t="str">
        <f ca="1">IF(+Stammdaten!$D$23="","",IF(+Stammdaten!E2&gt;0,MID(+Stammdaten!$D$23,1,SEARCH("/",+Stammdaten!$D$23)-1),""))</f>
        <v/>
      </c>
      <c r="I2" s="148" t="str">
        <f ca="1">IF(+Stammdaten!$D$24="","",IF(+Stammdaten!E2&gt;0,MID(+Stammdaten!$D$24,1,SEARCH("/",+Stammdaten!$D$24)-1),""))</f>
        <v/>
      </c>
      <c r="J2" s="148" t="str">
        <f ca="1">IF(+Stammdaten!$D$25="","",IF(+Stammdaten!E2&gt;0,MID(+Stammdaten!$D$25,1,SEARCH("/",+Stammdaten!$D$25)-1),""))</f>
        <v/>
      </c>
      <c r="K2" s="145" t="str">
        <f ca="1">IF(+Stammdaten!$D$23="","",IF(+Stammdaten!E2&gt;0,MID(+Stammdaten!$D$23,SEARCH("/",+Stammdaten!$D$23)+1,LEN(+Stammdaten!$D$23)-(SEARCH("/",+Stammdaten!$D$23))),""))</f>
        <v/>
      </c>
      <c r="L2" s="145" t="str">
        <f ca="1">IF(+Stammdaten!$D$24="","",IF(+Stammdaten!E2&gt;0,MID(+Stammdaten!$D$24,SEARCH("/",+Stammdaten!$D$24)+1,LEN(+Stammdaten!$D$24)-(SEARCH("/",+Stammdaten!$D$24))),""))</f>
        <v/>
      </c>
      <c r="M2" s="145" t="str">
        <f ca="1">IF(+Stammdaten!$D$25="","",IF(+Stammdaten!E2&gt;0,MID(+Stammdaten!$D$25,SEARCH("/",+Stammdaten!$D$25)+1,LEN(+Stammdaten!$D$25)-(SEARCH("/",+Stammdaten!$D$25))),""))</f>
        <v/>
      </c>
      <c r="N2" s="284" t="str">
        <f ca="1">+Stammdaten!F2</f>
        <v/>
      </c>
      <c r="O2" s="284" t="str">
        <f>IF(OR(G2=8,G2=7,G2=6,G2=5,G2=4,G2=3,G2=2,G2=1),IF(AND(G2=1,OR(H2="",I2="",J2="")),"3. Prüfer fehlt!",IF(AND(G2=2,AND(I2="",J2="")),"2. Prüfer fehlt!",IF(AND(G2=3,AND(I2="",J2="")),"2. Prüfer fehlt!",IF(AND(I2="",J2="",H2=""),"Prüfer fehlt!","")))),"")</f>
        <v/>
      </c>
    </row>
    <row r="3" spans="1:15" ht="18" customHeight="1">
      <c r="A3" s="148" t="str">
        <f ca="1">IF(+Stammdaten!A3&lt;&gt;0,+Stammdaten!A3,"")</f>
        <v/>
      </c>
      <c r="B3" s="144" t="str">
        <f ca="1">IF(+Stammdaten!B3&lt;&gt;0,+Stammdaten!B3,"")</f>
        <v/>
      </c>
      <c r="C3" s="149" t="str">
        <f ca="1">IF(+Stammdaten!C3&lt;&gt;0,+Stammdaten!C3,"")</f>
        <v/>
      </c>
      <c r="D3" s="150" t="str">
        <f ca="1">IF(+Stammdaten!D3&lt;&gt;0,+Stammdaten!D3,"")</f>
        <v/>
      </c>
      <c r="E3" s="149" t="str">
        <f ca="1">IF(B3&lt;&gt;"",+Stammdaten!$B$23,"")</f>
        <v/>
      </c>
      <c r="F3" s="150" t="str">
        <f ca="1">IF(B3&lt;&gt;"",+Stammdaten!$B$24,"")</f>
        <v/>
      </c>
      <c r="G3" s="285" t="str">
        <f ca="1">IF('8. Kyu'!K7&gt;0,'8. Kyu'!K7,IF('7.-4. Kyu'!AG7&gt;0,'7.-4. Kyu'!AG7,IF('3.-1. Kyu'!AN7&gt;0,'3.-1. Kyu'!AN7,IF('Liste bis 2024'!P7&gt;0,'Liste bis 2024'!P7,""))))</f>
        <v/>
      </c>
      <c r="H3" s="148" t="str">
        <f ca="1">IF(+Stammdaten!$D$23="","",IF(+Stammdaten!E3&gt;0,MID(+Stammdaten!$D$23,1,SEARCH("/",+Stammdaten!$D$23)-1),""))</f>
        <v/>
      </c>
      <c r="I3" s="148" t="str">
        <f ca="1">IF(+Stammdaten!$D$24="","",IF(+Stammdaten!E3&gt;0,MID(+Stammdaten!$D$24,1,SEARCH("/",+Stammdaten!$D$24)-1),""))</f>
        <v/>
      </c>
      <c r="J3" s="148" t="str">
        <f ca="1">IF(+Stammdaten!$D$25="","",IF(+Stammdaten!E3&gt;0,MID(+Stammdaten!$D$25,1,SEARCH("/",+Stammdaten!$D$25)-1),""))</f>
        <v/>
      </c>
      <c r="K3" s="145" t="str">
        <f ca="1">IF(+Stammdaten!$D$23="","",IF(+Stammdaten!E3&gt;0,MID(+Stammdaten!$D$23,SEARCH("/",+Stammdaten!$D$23)+1,LEN(+Stammdaten!$D$23)-(SEARCH("/",+Stammdaten!$D$23))),""))</f>
        <v/>
      </c>
      <c r="L3" s="145" t="str">
        <f ca="1">IF(+Stammdaten!$D$24="","",IF(+Stammdaten!E3&gt;0,MID(+Stammdaten!$D$24,SEARCH("/",+Stammdaten!$D$24)+1,LEN(+Stammdaten!$D$24)-(SEARCH("/",+Stammdaten!$D$24))),""))</f>
        <v/>
      </c>
      <c r="M3" s="145" t="str">
        <f ca="1">IF(+Stammdaten!$D$25="","",IF(+Stammdaten!E3&gt;0,MID(+Stammdaten!$D$25,SEARCH("/",+Stammdaten!$D$25)+1,LEN(+Stammdaten!$D$25)-(SEARCH("/",+Stammdaten!$D$25))),""))</f>
        <v/>
      </c>
      <c r="N3" s="284" t="str">
        <f ca="1">+Stammdaten!F3</f>
        <v/>
      </c>
      <c r="O3" s="284" t="str">
        <f t="shared" ref="O3:O21" si="0">IF(OR(G3=8,G3=7,G3=6,G3=5,G3=4,G3=3,G3=2,G3=1),IF(AND(G3=1,OR(H3="",I3="",J3="")),"3. Prüfer fehlt!",IF(AND(G3=2,AND(I3="",J3="")),"2. Prüfer fehlt!",IF(AND(G3=3,AND(I3="",J3="")),"2. Prüfer fehlt!",IF(AND(I3="",J3="",H3=""),"Prüfer fehlt!","")))),"")</f>
        <v/>
      </c>
    </row>
    <row r="4" spans="1:15" ht="18" customHeight="1">
      <c r="A4" s="148" t="str">
        <f ca="1">IF(+Stammdaten!A4&lt;&gt;0,+Stammdaten!A4,"")</f>
        <v/>
      </c>
      <c r="B4" s="144" t="str">
        <f ca="1">IF(+Stammdaten!B4&lt;&gt;0,+Stammdaten!B4,"")</f>
        <v/>
      </c>
      <c r="C4" s="149" t="str">
        <f ca="1">IF(+Stammdaten!C4&lt;&gt;0,+Stammdaten!C4,"")</f>
        <v/>
      </c>
      <c r="D4" s="150" t="str">
        <f ca="1">IF(+Stammdaten!D4&lt;&gt;0,+Stammdaten!D4,"")</f>
        <v/>
      </c>
      <c r="E4" s="149" t="str">
        <f ca="1">IF(B4&lt;&gt;"",+Stammdaten!$B$23,"")</f>
        <v/>
      </c>
      <c r="F4" s="150" t="str">
        <f ca="1">IF(B4&lt;&gt;"",+Stammdaten!$B$24,"")</f>
        <v/>
      </c>
      <c r="G4" s="285" t="str">
        <f ca="1">IF('8. Kyu'!K8&gt;0,'8. Kyu'!K8,IF('7.-4. Kyu'!AG8&gt;0,'7.-4. Kyu'!AG8,IF('3.-1. Kyu'!AN8&gt;0,'3.-1. Kyu'!AN8,IF('Liste bis 2024'!P8&gt;0,'Liste bis 2024'!P8,""))))</f>
        <v/>
      </c>
      <c r="H4" s="148" t="str">
        <f ca="1">IF(+Stammdaten!$D$23="","",IF(+Stammdaten!E4&gt;0,MID(+Stammdaten!$D$23,1,SEARCH("/",+Stammdaten!$D$23)-1),""))</f>
        <v/>
      </c>
      <c r="I4" s="148" t="str">
        <f ca="1">IF(+Stammdaten!$D$24="","",IF(+Stammdaten!E4&gt;0,MID(+Stammdaten!$D$24,1,SEARCH("/",+Stammdaten!$D$24)-1),""))</f>
        <v/>
      </c>
      <c r="J4" s="148" t="str">
        <f ca="1">IF(+Stammdaten!$D$25="","",IF(+Stammdaten!E4&gt;0,MID(+Stammdaten!$D$25,1,SEARCH("/",+Stammdaten!$D$25)-1),""))</f>
        <v/>
      </c>
      <c r="K4" s="145" t="str">
        <f ca="1">IF(+Stammdaten!$D$23="","",IF(+Stammdaten!E4&gt;0,MID(+Stammdaten!$D$23,SEARCH("/",+Stammdaten!$D$23)+1,LEN(+Stammdaten!$D$23)-(SEARCH("/",+Stammdaten!$D$23))),""))</f>
        <v/>
      </c>
      <c r="L4" s="145" t="str">
        <f ca="1">IF(+Stammdaten!$D$24="","",IF(+Stammdaten!E4&gt;0,MID(+Stammdaten!$D$24,SEARCH("/",+Stammdaten!$D$24)+1,LEN(+Stammdaten!$D$24)-(SEARCH("/",+Stammdaten!$D$24))),""))</f>
        <v/>
      </c>
      <c r="M4" s="145" t="str">
        <f ca="1">IF(+Stammdaten!$D$25="","",IF(+Stammdaten!E4&gt;0,MID(+Stammdaten!$D$25,SEARCH("/",+Stammdaten!$D$25)+1,LEN(+Stammdaten!$D$25)-(SEARCH("/",+Stammdaten!$D$25))),""))</f>
        <v/>
      </c>
      <c r="N4" s="284" t="str">
        <f ca="1">+Stammdaten!F4</f>
        <v/>
      </c>
      <c r="O4" s="284" t="str">
        <f t="shared" si="0"/>
        <v/>
      </c>
    </row>
    <row r="5" spans="1:15" ht="18" customHeight="1">
      <c r="A5" s="148" t="str">
        <f ca="1">IF(+Stammdaten!A5&lt;&gt;0,+Stammdaten!A5,"")</f>
        <v/>
      </c>
      <c r="B5" s="144" t="str">
        <f ca="1">IF(+Stammdaten!B5&lt;&gt;0,+Stammdaten!B5,"")</f>
        <v/>
      </c>
      <c r="C5" s="149" t="str">
        <f ca="1">IF(+Stammdaten!C5&lt;&gt;0,+Stammdaten!C5,"")</f>
        <v/>
      </c>
      <c r="D5" s="150" t="str">
        <f ca="1">IF(+Stammdaten!D5&lt;&gt;0,+Stammdaten!D5,"")</f>
        <v/>
      </c>
      <c r="E5" s="149" t="str">
        <f ca="1">IF(B5&lt;&gt;"",+Stammdaten!$B$23,"")</f>
        <v/>
      </c>
      <c r="F5" s="150" t="str">
        <f ca="1">IF(B5&lt;&gt;"",+Stammdaten!$B$24,"")</f>
        <v/>
      </c>
      <c r="G5" s="285" t="str">
        <f ca="1">IF('8. Kyu'!K9&gt;0,'8. Kyu'!K9,IF('7.-4. Kyu'!AG9&gt;0,'7.-4. Kyu'!AG9,IF('3.-1. Kyu'!AN9&gt;0,'3.-1. Kyu'!AN9,IF('Liste bis 2024'!P9&gt;0,'Liste bis 2024'!P9,""))))</f>
        <v/>
      </c>
      <c r="H5" s="148" t="str">
        <f ca="1">IF(+Stammdaten!$D$23="","",IF(+Stammdaten!E5&gt;0,MID(+Stammdaten!$D$23,1,SEARCH("/",+Stammdaten!$D$23)-1),""))</f>
        <v/>
      </c>
      <c r="I5" s="148" t="str">
        <f ca="1">IF(+Stammdaten!$D$24="","",IF(+Stammdaten!E5&gt;0,MID(+Stammdaten!$D$24,1,SEARCH("/",+Stammdaten!$D$24)-1),""))</f>
        <v/>
      </c>
      <c r="J5" s="148" t="str">
        <f ca="1">IF(+Stammdaten!$D$25="","",IF(+Stammdaten!E5&gt;0,MID(+Stammdaten!$D$25,1,SEARCH("/",+Stammdaten!$D$25)-1),""))</f>
        <v/>
      </c>
      <c r="K5" s="145" t="str">
        <f ca="1">IF(+Stammdaten!$D$23="","",IF(+Stammdaten!E5&gt;0,MID(+Stammdaten!$D$23,SEARCH("/",+Stammdaten!$D$23)+1,LEN(+Stammdaten!$D$23)-(SEARCH("/",+Stammdaten!$D$23))),""))</f>
        <v/>
      </c>
      <c r="L5" s="145" t="str">
        <f ca="1">IF(+Stammdaten!$D$24="","",IF(+Stammdaten!E5&gt;0,MID(+Stammdaten!$D$24,SEARCH("/",+Stammdaten!$D$24)+1,LEN(+Stammdaten!$D$24)-(SEARCH("/",+Stammdaten!$D$24))),""))</f>
        <v/>
      </c>
      <c r="M5" s="145" t="str">
        <f ca="1">IF(+Stammdaten!$D$25="","",IF(+Stammdaten!E5&gt;0,MID(+Stammdaten!$D$25,SEARCH("/",+Stammdaten!$D$25)+1,LEN(+Stammdaten!$D$25)-(SEARCH("/",+Stammdaten!$D$25))),""))</f>
        <v/>
      </c>
      <c r="N5" s="284" t="str">
        <f ca="1">+Stammdaten!F5</f>
        <v/>
      </c>
      <c r="O5" s="284" t="str">
        <f t="shared" si="0"/>
        <v/>
      </c>
    </row>
    <row r="6" spans="1:15" ht="18" customHeight="1">
      <c r="A6" s="148" t="str">
        <f ca="1">IF(+Stammdaten!A6&lt;&gt;0,+Stammdaten!A6,"")</f>
        <v/>
      </c>
      <c r="B6" s="144" t="str">
        <f ca="1">IF(+Stammdaten!B6&lt;&gt;0,+Stammdaten!B6,"")</f>
        <v/>
      </c>
      <c r="C6" s="149" t="str">
        <f ca="1">IF(+Stammdaten!C6&lt;&gt;0,+Stammdaten!C6,"")</f>
        <v/>
      </c>
      <c r="D6" s="150" t="str">
        <f ca="1">IF(+Stammdaten!D6&lt;&gt;0,+Stammdaten!D6,"")</f>
        <v/>
      </c>
      <c r="E6" s="149" t="str">
        <f ca="1">IF(B6&lt;&gt;"",+Stammdaten!$B$23,"")</f>
        <v/>
      </c>
      <c r="F6" s="150" t="str">
        <f ca="1">IF(B6&lt;&gt;"",+Stammdaten!$B$24,"")</f>
        <v/>
      </c>
      <c r="G6" s="285" t="str">
        <f ca="1">IF('8. Kyu'!K10&gt;0,'8. Kyu'!K10,IF('7.-4. Kyu'!AG10&gt;0,'7.-4. Kyu'!AG10,IF('3.-1. Kyu'!AN10&gt;0,'3.-1. Kyu'!AN10,IF('Liste bis 2024'!P10&gt;0,'Liste bis 2024'!P10,""))))</f>
        <v/>
      </c>
      <c r="H6" s="148" t="str">
        <f ca="1">IF(+Stammdaten!$D$23="","",IF(+Stammdaten!E6&gt;0,MID(+Stammdaten!$D$23,1,SEARCH("/",+Stammdaten!$D$23)-1),""))</f>
        <v/>
      </c>
      <c r="I6" s="148" t="str">
        <f ca="1">IF(+Stammdaten!$D$24="","",IF(+Stammdaten!E6&gt;0,MID(+Stammdaten!$D$24,1,SEARCH("/",+Stammdaten!$D$24)-1),""))</f>
        <v/>
      </c>
      <c r="J6" s="148" t="str">
        <f ca="1">IF(+Stammdaten!$D$25="","",IF(+Stammdaten!E6&gt;0,MID(+Stammdaten!$D$25,1,SEARCH("/",+Stammdaten!$D$25)-1),""))</f>
        <v/>
      </c>
      <c r="K6" s="145" t="str">
        <f ca="1">IF(+Stammdaten!$D$23="","",IF(+Stammdaten!E6&gt;0,MID(+Stammdaten!$D$23,SEARCH("/",+Stammdaten!$D$23)+1,LEN(+Stammdaten!$D$23)-(SEARCH("/",+Stammdaten!$D$23))),""))</f>
        <v/>
      </c>
      <c r="L6" s="145" t="str">
        <f ca="1">IF(+Stammdaten!$D$24="","",IF(+Stammdaten!E6&gt;0,MID(+Stammdaten!$D$24,SEARCH("/",+Stammdaten!$D$24)+1,LEN(+Stammdaten!$D$24)-(SEARCH("/",+Stammdaten!$D$24))),""))</f>
        <v/>
      </c>
      <c r="M6" s="145" t="str">
        <f ca="1">IF(+Stammdaten!$D$25="","",IF(+Stammdaten!E6&gt;0,MID(+Stammdaten!$D$25,SEARCH("/",+Stammdaten!$D$25)+1,LEN(+Stammdaten!$D$25)-(SEARCH("/",+Stammdaten!$D$25))),""))</f>
        <v/>
      </c>
      <c r="N6" s="284" t="str">
        <f ca="1">+Stammdaten!F6</f>
        <v/>
      </c>
      <c r="O6" s="284" t="str">
        <f t="shared" si="0"/>
        <v/>
      </c>
    </row>
    <row r="7" spans="1:15" ht="18" customHeight="1">
      <c r="A7" s="148" t="str">
        <f ca="1">IF(+Stammdaten!A7&lt;&gt;0,+Stammdaten!A7,"")</f>
        <v/>
      </c>
      <c r="B7" s="144" t="str">
        <f ca="1">IF(+Stammdaten!B7&lt;&gt;0,+Stammdaten!B7,"")</f>
        <v/>
      </c>
      <c r="C7" s="149" t="str">
        <f ca="1">IF(+Stammdaten!C7&lt;&gt;0,+Stammdaten!C7,"")</f>
        <v/>
      </c>
      <c r="D7" s="150" t="str">
        <f ca="1">IF(+Stammdaten!D7&lt;&gt;0,+Stammdaten!D7,"")</f>
        <v/>
      </c>
      <c r="E7" s="149" t="str">
        <f ca="1">IF(B7&lt;&gt;"",+Stammdaten!$B$23,"")</f>
        <v/>
      </c>
      <c r="F7" s="150" t="str">
        <f ca="1">IF(B7&lt;&gt;"",+Stammdaten!$B$24,"")</f>
        <v/>
      </c>
      <c r="G7" s="285" t="str">
        <f ca="1">IF('8. Kyu'!K11&gt;0,'8. Kyu'!K11,IF('7.-4. Kyu'!AG11&gt;0,'7.-4. Kyu'!AG11,IF('3.-1. Kyu'!AN11&gt;0,'3.-1. Kyu'!AN11,IF('Liste bis 2024'!P11&gt;0,'Liste bis 2024'!P11,""))))</f>
        <v/>
      </c>
      <c r="H7" s="148" t="str">
        <f ca="1">IF(+Stammdaten!$D$23="","",IF(+Stammdaten!E7&gt;0,MID(+Stammdaten!$D$23,1,SEARCH("/",+Stammdaten!$D$23)-1),""))</f>
        <v/>
      </c>
      <c r="I7" s="148" t="str">
        <f ca="1">IF(+Stammdaten!$D$24="","",IF(+Stammdaten!E7&gt;0,MID(+Stammdaten!$D$24,1,SEARCH("/",+Stammdaten!$D$24)-1),""))</f>
        <v/>
      </c>
      <c r="J7" s="148" t="str">
        <f ca="1">IF(+Stammdaten!$D$25="","",IF(+Stammdaten!E7&gt;0,MID(+Stammdaten!$D$25,1,SEARCH("/",+Stammdaten!$D$25)-1),""))</f>
        <v/>
      </c>
      <c r="K7" s="145" t="str">
        <f ca="1">IF(+Stammdaten!$D$23="","",IF(+Stammdaten!E7&gt;0,MID(+Stammdaten!$D$23,SEARCH("/",+Stammdaten!$D$23)+1,LEN(+Stammdaten!$D$23)-(SEARCH("/",+Stammdaten!$D$23))),""))</f>
        <v/>
      </c>
      <c r="L7" s="145" t="str">
        <f ca="1">IF(+Stammdaten!$D$24="","",IF(+Stammdaten!E7&gt;0,MID(+Stammdaten!$D$24,SEARCH("/",+Stammdaten!$D$24)+1,LEN(+Stammdaten!$D$24)-(SEARCH("/",+Stammdaten!$D$24))),""))</f>
        <v/>
      </c>
      <c r="M7" s="145" t="str">
        <f ca="1">IF(+Stammdaten!$D$25="","",IF(+Stammdaten!E7&gt;0,MID(+Stammdaten!$D$25,SEARCH("/",+Stammdaten!$D$25)+1,LEN(+Stammdaten!$D$25)-(SEARCH("/",+Stammdaten!$D$25))),""))</f>
        <v/>
      </c>
      <c r="N7" s="284" t="str">
        <f ca="1">+Stammdaten!F7</f>
        <v/>
      </c>
      <c r="O7" s="284" t="str">
        <f t="shared" si="0"/>
        <v/>
      </c>
    </row>
    <row r="8" spans="1:15" ht="18" customHeight="1">
      <c r="A8" s="148" t="str">
        <f ca="1">IF(+Stammdaten!A8&lt;&gt;0,+Stammdaten!A8,"")</f>
        <v/>
      </c>
      <c r="B8" s="144" t="str">
        <f ca="1">IF(+Stammdaten!B8&lt;&gt;0,+Stammdaten!B8,"")</f>
        <v/>
      </c>
      <c r="C8" s="149" t="str">
        <f ca="1">IF(+Stammdaten!C8&lt;&gt;0,+Stammdaten!C8,"")</f>
        <v/>
      </c>
      <c r="D8" s="150" t="str">
        <f ca="1">IF(+Stammdaten!D8&lt;&gt;0,+Stammdaten!D8,"")</f>
        <v/>
      </c>
      <c r="E8" s="149" t="str">
        <f ca="1">IF(B8&lt;&gt;"",+Stammdaten!$B$23,"")</f>
        <v/>
      </c>
      <c r="F8" s="150" t="str">
        <f ca="1">IF(B8&lt;&gt;"",+Stammdaten!$B$24,"")</f>
        <v/>
      </c>
      <c r="G8" s="285" t="str">
        <f ca="1">IF('8. Kyu'!K12&gt;0,'8. Kyu'!K12,IF('7.-4. Kyu'!AG12&gt;0,'7.-4. Kyu'!AG12,IF('3.-1. Kyu'!AN12&gt;0,'3.-1. Kyu'!AN12,IF('Liste bis 2024'!P12&gt;0,'Liste bis 2024'!P12,""))))</f>
        <v/>
      </c>
      <c r="H8" s="148" t="str">
        <f ca="1">IF(+Stammdaten!$D$23="","",IF(+Stammdaten!E8&gt;0,MID(+Stammdaten!$D$23,1,SEARCH("/",+Stammdaten!$D$23)-1),""))</f>
        <v/>
      </c>
      <c r="I8" s="148" t="str">
        <f ca="1">IF(+Stammdaten!$D$24="","",IF(+Stammdaten!E8&gt;0,MID(+Stammdaten!$D$24,1,SEARCH("/",+Stammdaten!$D$24)-1),""))</f>
        <v/>
      </c>
      <c r="J8" s="148" t="str">
        <f ca="1">IF(+Stammdaten!$D$25="","",IF(+Stammdaten!E8&gt;0,MID(+Stammdaten!$D$25,1,SEARCH("/",+Stammdaten!$D$25)-1),""))</f>
        <v/>
      </c>
      <c r="K8" s="145" t="str">
        <f ca="1">IF(+Stammdaten!$D$23="","",IF(+Stammdaten!E8&gt;0,MID(+Stammdaten!$D$23,SEARCH("/",+Stammdaten!$D$23)+1,LEN(+Stammdaten!$D$23)-(SEARCH("/",+Stammdaten!$D$23))),""))</f>
        <v/>
      </c>
      <c r="L8" s="145" t="str">
        <f ca="1">IF(+Stammdaten!$D$24="","",IF(+Stammdaten!E8&gt;0,MID(+Stammdaten!$D$24,SEARCH("/",+Stammdaten!$D$24)+1,LEN(+Stammdaten!$D$24)-(SEARCH("/",+Stammdaten!$D$24))),""))</f>
        <v/>
      </c>
      <c r="M8" s="145" t="str">
        <f ca="1">IF(+Stammdaten!$D$25="","",IF(+Stammdaten!E8&gt;0,MID(+Stammdaten!$D$25,SEARCH("/",+Stammdaten!$D$25)+1,LEN(+Stammdaten!$D$25)-(SEARCH("/",+Stammdaten!$D$25))),""))</f>
        <v/>
      </c>
      <c r="N8" s="284" t="str">
        <f ca="1">+Stammdaten!F8</f>
        <v/>
      </c>
      <c r="O8" s="284" t="str">
        <f t="shared" si="0"/>
        <v/>
      </c>
    </row>
    <row r="9" spans="1:15" ht="18" customHeight="1">
      <c r="A9" s="148" t="str">
        <f ca="1">IF(+Stammdaten!A9&lt;&gt;0,+Stammdaten!A9,"")</f>
        <v/>
      </c>
      <c r="B9" s="144" t="str">
        <f ca="1">IF(+Stammdaten!B9&lt;&gt;0,+Stammdaten!B9,"")</f>
        <v/>
      </c>
      <c r="C9" s="149" t="str">
        <f ca="1">IF(+Stammdaten!C9&lt;&gt;0,+Stammdaten!C9,"")</f>
        <v/>
      </c>
      <c r="D9" s="150" t="str">
        <f ca="1">IF(+Stammdaten!D9&lt;&gt;0,+Stammdaten!D9,"")</f>
        <v/>
      </c>
      <c r="E9" s="149" t="str">
        <f ca="1">IF(B9&lt;&gt;"",+Stammdaten!$B$23,"")</f>
        <v/>
      </c>
      <c r="F9" s="150" t="str">
        <f ca="1">IF(B9&lt;&gt;"",+Stammdaten!$B$24,"")</f>
        <v/>
      </c>
      <c r="G9" s="285" t="str">
        <f ca="1">IF('8. Kyu'!K13&gt;0,'8. Kyu'!K13,IF('7.-4. Kyu'!AG13&gt;0,'7.-4. Kyu'!AG13,IF('3.-1. Kyu'!AN13&gt;0,'3.-1. Kyu'!AN13,IF('Liste bis 2024'!P13&gt;0,'Liste bis 2024'!P13,""))))</f>
        <v/>
      </c>
      <c r="H9" s="148" t="str">
        <f ca="1">IF(+Stammdaten!$D$23="","",IF(+Stammdaten!E9&gt;0,MID(+Stammdaten!$D$23,1,SEARCH("/",+Stammdaten!$D$23)-1),""))</f>
        <v/>
      </c>
      <c r="I9" s="148" t="str">
        <f ca="1">IF(+Stammdaten!$D$24="","",IF(+Stammdaten!E9&gt;0,MID(+Stammdaten!$D$24,1,SEARCH("/",+Stammdaten!$D$24)-1),""))</f>
        <v/>
      </c>
      <c r="J9" s="148" t="str">
        <f ca="1">IF(+Stammdaten!$D$25="","",IF(+Stammdaten!E9&gt;0,MID(+Stammdaten!$D$25,1,SEARCH("/",+Stammdaten!$D$25)-1),""))</f>
        <v/>
      </c>
      <c r="K9" s="145" t="str">
        <f ca="1">IF(+Stammdaten!$D$23="","",IF(+Stammdaten!E9&gt;0,MID(+Stammdaten!$D$23,SEARCH("/",+Stammdaten!$D$23)+1,LEN(+Stammdaten!$D$23)-(SEARCH("/",+Stammdaten!$D$23))),""))</f>
        <v/>
      </c>
      <c r="L9" s="145" t="str">
        <f ca="1">IF(+Stammdaten!$D$24="","",IF(+Stammdaten!E9&gt;0,MID(+Stammdaten!$D$24,SEARCH("/",+Stammdaten!$D$24)+1,LEN(+Stammdaten!$D$24)-(SEARCH("/",+Stammdaten!$D$24))),""))</f>
        <v/>
      </c>
      <c r="M9" s="145" t="str">
        <f ca="1">IF(+Stammdaten!$D$25="","",IF(+Stammdaten!E9&gt;0,MID(+Stammdaten!$D$25,SEARCH("/",+Stammdaten!$D$25)+1,LEN(+Stammdaten!$D$25)-(SEARCH("/",+Stammdaten!$D$25))),""))</f>
        <v/>
      </c>
      <c r="N9" s="284" t="str">
        <f ca="1">+Stammdaten!F9</f>
        <v/>
      </c>
      <c r="O9" s="284" t="str">
        <f t="shared" si="0"/>
        <v/>
      </c>
    </row>
    <row r="10" spans="1:15" ht="18" customHeight="1">
      <c r="A10" s="148" t="str">
        <f ca="1">IF(+Stammdaten!A10&lt;&gt;0,+Stammdaten!A10,"")</f>
        <v/>
      </c>
      <c r="B10" s="144" t="str">
        <f ca="1">IF(+Stammdaten!B10&lt;&gt;0,+Stammdaten!B10,"")</f>
        <v/>
      </c>
      <c r="C10" s="149" t="str">
        <f ca="1">IF(+Stammdaten!C10&lt;&gt;0,+Stammdaten!C10,"")</f>
        <v/>
      </c>
      <c r="D10" s="150" t="str">
        <f ca="1">IF(+Stammdaten!D10&lt;&gt;0,+Stammdaten!D10,"")</f>
        <v/>
      </c>
      <c r="E10" s="149" t="str">
        <f ca="1">IF(B10&lt;&gt;"",+Stammdaten!$B$23,"")</f>
        <v/>
      </c>
      <c r="F10" s="150" t="str">
        <f ca="1">IF(B10&lt;&gt;"",+Stammdaten!$B$24,"")</f>
        <v/>
      </c>
      <c r="G10" s="285" t="str">
        <f ca="1">IF('8. Kyu'!K14&gt;0,'8. Kyu'!K14,IF('7.-4. Kyu'!AG14&gt;0,'7.-4. Kyu'!AG14,IF('3.-1. Kyu'!AN14&gt;0,'3.-1. Kyu'!AN14,IF('Liste bis 2024'!P14&gt;0,'Liste bis 2024'!P14,""))))</f>
        <v/>
      </c>
      <c r="H10" s="148" t="str">
        <f ca="1">IF(+Stammdaten!$D$23="","",IF(+Stammdaten!E10&gt;0,MID(+Stammdaten!$D$23,1,SEARCH("/",+Stammdaten!$D$23)-1),""))</f>
        <v/>
      </c>
      <c r="I10" s="148" t="str">
        <f ca="1">IF(+Stammdaten!$D$24="","",IF(+Stammdaten!E10&gt;0,MID(+Stammdaten!$D$24,1,SEARCH("/",+Stammdaten!$D$24)-1),""))</f>
        <v/>
      </c>
      <c r="J10" s="148" t="str">
        <f ca="1">IF(+Stammdaten!$D$25="","",IF(+Stammdaten!E10&gt;0,MID(+Stammdaten!$D$25,1,SEARCH("/",+Stammdaten!$D$25)-1),""))</f>
        <v/>
      </c>
      <c r="K10" s="145" t="str">
        <f ca="1">IF(+Stammdaten!$D$23="","",IF(+Stammdaten!E10&gt;0,MID(+Stammdaten!$D$23,SEARCH("/",+Stammdaten!$D$23)+1,LEN(+Stammdaten!$D$23)-(SEARCH("/",+Stammdaten!$D$23))),""))</f>
        <v/>
      </c>
      <c r="L10" s="145" t="str">
        <f ca="1">IF(+Stammdaten!$D$24="","",IF(+Stammdaten!E10&gt;0,MID(+Stammdaten!$D$24,SEARCH("/",+Stammdaten!$D$24)+1,LEN(+Stammdaten!$D$24)-(SEARCH("/",+Stammdaten!$D$24))),""))</f>
        <v/>
      </c>
      <c r="M10" s="145" t="str">
        <f ca="1">IF(+Stammdaten!$D$25="","",IF(+Stammdaten!E10&gt;0,MID(+Stammdaten!$D$25,SEARCH("/",+Stammdaten!$D$25)+1,LEN(+Stammdaten!$D$25)-(SEARCH("/",+Stammdaten!$D$25))),""))</f>
        <v/>
      </c>
      <c r="N10" s="284" t="str">
        <f ca="1">+Stammdaten!F10</f>
        <v/>
      </c>
      <c r="O10" s="284" t="str">
        <f t="shared" si="0"/>
        <v/>
      </c>
    </row>
    <row r="11" spans="1:15" ht="18" customHeight="1">
      <c r="A11" s="148" t="str">
        <f ca="1">IF(+Stammdaten!A11&lt;&gt;0,+Stammdaten!A11,"")</f>
        <v/>
      </c>
      <c r="B11" s="144" t="str">
        <f ca="1">IF(+Stammdaten!B11&lt;&gt;0,+Stammdaten!B11,"")</f>
        <v/>
      </c>
      <c r="C11" s="149" t="str">
        <f ca="1">IF(+Stammdaten!C11&lt;&gt;0,+Stammdaten!C11,"")</f>
        <v/>
      </c>
      <c r="D11" s="150" t="str">
        <f ca="1">IF(+Stammdaten!D11&lt;&gt;0,+Stammdaten!D11,"")</f>
        <v/>
      </c>
      <c r="E11" s="149" t="str">
        <f ca="1">IF(B11&lt;&gt;"",+Stammdaten!$B$23,"")</f>
        <v/>
      </c>
      <c r="F11" s="150" t="str">
        <f ca="1">IF(B11&lt;&gt;"",+Stammdaten!$B$24,"")</f>
        <v/>
      </c>
      <c r="G11" s="285" t="str">
        <f ca="1">IF('8. Kyu'!K15&gt;0,'8. Kyu'!K15,IF('7.-4. Kyu'!AG15&gt;0,'7.-4. Kyu'!AG15,IF('3.-1. Kyu'!AN15&gt;0,'3.-1. Kyu'!AN15,IF('Liste bis 2024'!P15&gt;0,'Liste bis 2024'!P15,""))))</f>
        <v/>
      </c>
      <c r="H11" s="148" t="str">
        <f ca="1">IF(+Stammdaten!$D$23="","",IF(+Stammdaten!E11&gt;0,MID(+Stammdaten!$D$23,1,SEARCH("/",+Stammdaten!$D$23)-1),""))</f>
        <v/>
      </c>
      <c r="I11" s="148" t="str">
        <f ca="1">IF(+Stammdaten!$D$24="","",IF(+Stammdaten!E11&gt;0,MID(+Stammdaten!$D$24,1,SEARCH("/",+Stammdaten!$D$24)-1),""))</f>
        <v/>
      </c>
      <c r="J11" s="148" t="str">
        <f ca="1">IF(+Stammdaten!$D$25="","",IF(+Stammdaten!E11&gt;0,MID(+Stammdaten!$D$25,1,SEARCH("/",+Stammdaten!$D$25)-1),""))</f>
        <v/>
      </c>
      <c r="K11" s="145" t="str">
        <f ca="1">IF(+Stammdaten!$D$23="","",IF(+Stammdaten!E11&gt;0,MID(+Stammdaten!$D$23,SEARCH("/",+Stammdaten!$D$23)+1,LEN(+Stammdaten!$D$23)-(SEARCH("/",+Stammdaten!$D$23))),""))</f>
        <v/>
      </c>
      <c r="L11" s="145" t="str">
        <f ca="1">IF(+Stammdaten!$D$24="","",IF(+Stammdaten!E11&gt;0,MID(+Stammdaten!$D$24,SEARCH("/",+Stammdaten!$D$24)+1,LEN(+Stammdaten!$D$24)-(SEARCH("/",+Stammdaten!$D$24))),""))</f>
        <v/>
      </c>
      <c r="M11" s="145" t="str">
        <f ca="1">IF(+Stammdaten!$D$25="","",IF(+Stammdaten!E11&gt;0,MID(+Stammdaten!$D$25,SEARCH("/",+Stammdaten!$D$25)+1,LEN(+Stammdaten!$D$25)-(SEARCH("/",+Stammdaten!$D$25))),""))</f>
        <v/>
      </c>
      <c r="N11" s="284" t="str">
        <f ca="1">+Stammdaten!F11</f>
        <v/>
      </c>
      <c r="O11" s="284" t="str">
        <f t="shared" si="0"/>
        <v/>
      </c>
    </row>
    <row r="12" spans="1:15" ht="18" customHeight="1">
      <c r="A12" s="148" t="str">
        <f ca="1">IF(+Stammdaten!A12&lt;&gt;0,+Stammdaten!A12,"")</f>
        <v/>
      </c>
      <c r="B12" s="144" t="str">
        <f ca="1">IF(+Stammdaten!B12&lt;&gt;0,+Stammdaten!B12,"")</f>
        <v/>
      </c>
      <c r="C12" s="149" t="str">
        <f ca="1">IF(+Stammdaten!C12&lt;&gt;0,+Stammdaten!C12,"")</f>
        <v/>
      </c>
      <c r="D12" s="150" t="str">
        <f ca="1">IF(+Stammdaten!D12&lt;&gt;0,+Stammdaten!D12,"")</f>
        <v/>
      </c>
      <c r="E12" s="149" t="str">
        <f ca="1">IF(B12&lt;&gt;"",+Stammdaten!$B$23,"")</f>
        <v/>
      </c>
      <c r="F12" s="150" t="str">
        <f ca="1">IF(B12&lt;&gt;"",+Stammdaten!$B$24,"")</f>
        <v/>
      </c>
      <c r="G12" s="285" t="str">
        <f ca="1">IF('8. Kyu'!K16&gt;0,'8. Kyu'!K16,IF('7.-4. Kyu'!AG16&gt;0,'7.-4. Kyu'!AG16,IF('3.-1. Kyu'!AN16&gt;0,'3.-1. Kyu'!AN16,IF('Liste bis 2024'!P16&gt;0,'Liste bis 2024'!P16,""))))</f>
        <v/>
      </c>
      <c r="H12" s="148" t="str">
        <f ca="1">IF(+Stammdaten!$D$23="","",IF(+Stammdaten!E12&gt;0,MID(+Stammdaten!$D$23,1,SEARCH("/",+Stammdaten!$D$23)-1),""))</f>
        <v/>
      </c>
      <c r="I12" s="148" t="str">
        <f ca="1">IF(+Stammdaten!$D$24="","",IF(+Stammdaten!E12&gt;0,MID(+Stammdaten!$D$24,1,SEARCH("/",+Stammdaten!$D$24)-1),""))</f>
        <v/>
      </c>
      <c r="J12" s="148" t="str">
        <f ca="1">IF(+Stammdaten!$D$25="","",IF(+Stammdaten!E12&gt;0,MID(+Stammdaten!$D$25,1,SEARCH("/",+Stammdaten!$D$25)-1),""))</f>
        <v/>
      </c>
      <c r="K12" s="145" t="str">
        <f ca="1">IF(+Stammdaten!$D$23="","",IF(+Stammdaten!E12&gt;0,MID(+Stammdaten!$D$23,SEARCH("/",+Stammdaten!$D$23)+1,LEN(+Stammdaten!$D$23)-(SEARCH("/",+Stammdaten!$D$23))),""))</f>
        <v/>
      </c>
      <c r="L12" s="145" t="str">
        <f ca="1">IF(+Stammdaten!$D$24="","",IF(+Stammdaten!E12&gt;0,MID(+Stammdaten!$D$24,SEARCH("/",+Stammdaten!$D$24)+1,LEN(+Stammdaten!$D$24)-(SEARCH("/",+Stammdaten!$D$24))),""))</f>
        <v/>
      </c>
      <c r="M12" s="145" t="str">
        <f ca="1">IF(+Stammdaten!$D$25="","",IF(+Stammdaten!E12&gt;0,MID(+Stammdaten!$D$25,SEARCH("/",+Stammdaten!$D$25)+1,LEN(+Stammdaten!$D$25)-(SEARCH("/",+Stammdaten!$D$25))),""))</f>
        <v/>
      </c>
      <c r="N12" s="284" t="str">
        <f ca="1">+Stammdaten!F12</f>
        <v/>
      </c>
      <c r="O12" s="284" t="str">
        <f t="shared" si="0"/>
        <v/>
      </c>
    </row>
    <row r="13" spans="1:15" ht="18" customHeight="1">
      <c r="A13" s="148" t="str">
        <f ca="1">IF(+Stammdaten!A13&lt;&gt;0,+Stammdaten!A13,"")</f>
        <v/>
      </c>
      <c r="B13" s="144" t="str">
        <f ca="1">IF(+Stammdaten!B13&lt;&gt;0,+Stammdaten!B13,"")</f>
        <v/>
      </c>
      <c r="C13" s="149" t="str">
        <f ca="1">IF(+Stammdaten!C13&lt;&gt;0,+Stammdaten!C13,"")</f>
        <v/>
      </c>
      <c r="D13" s="150" t="str">
        <f ca="1">IF(+Stammdaten!D13&lt;&gt;0,+Stammdaten!D13,"")</f>
        <v/>
      </c>
      <c r="E13" s="149" t="str">
        <f ca="1">IF(B13&lt;&gt;"",+Stammdaten!$B$23,"")</f>
        <v/>
      </c>
      <c r="F13" s="150" t="str">
        <f ca="1">IF(B13&lt;&gt;"",+Stammdaten!$B$24,"")</f>
        <v/>
      </c>
      <c r="G13" s="285" t="str">
        <f ca="1">IF('8. Kyu'!K17&gt;0,'8. Kyu'!K17,IF('7.-4. Kyu'!AG17&gt;0,'7.-4. Kyu'!AG17,IF('3.-1. Kyu'!AN17&gt;0,'3.-1. Kyu'!AN17,IF('Liste bis 2024'!P17&gt;0,'Liste bis 2024'!P17,""))))</f>
        <v/>
      </c>
      <c r="H13" s="148" t="str">
        <f ca="1">IF(+Stammdaten!$D$23="","",IF(+Stammdaten!E13&gt;0,MID(+Stammdaten!$D$23,1,SEARCH("/",+Stammdaten!$D$23)-1),""))</f>
        <v/>
      </c>
      <c r="I13" s="148" t="str">
        <f ca="1">IF(+Stammdaten!$D$24="","",IF(+Stammdaten!E13&gt;0,MID(+Stammdaten!$D$24,1,SEARCH("/",+Stammdaten!$D$24)-1),""))</f>
        <v/>
      </c>
      <c r="J13" s="148" t="str">
        <f ca="1">IF(+Stammdaten!$D$25="","",IF(+Stammdaten!E13&gt;0,MID(+Stammdaten!$D$25,1,SEARCH("/",+Stammdaten!$D$25)-1),""))</f>
        <v/>
      </c>
      <c r="K13" s="145" t="str">
        <f ca="1">IF(+Stammdaten!$D$23="","",IF(+Stammdaten!E13&gt;0,MID(+Stammdaten!$D$23,SEARCH("/",+Stammdaten!$D$23)+1,LEN(+Stammdaten!$D$23)-(SEARCH("/",+Stammdaten!$D$23))),""))</f>
        <v/>
      </c>
      <c r="L13" s="145" t="str">
        <f ca="1">IF(+Stammdaten!$D$24="","",IF(+Stammdaten!E13&gt;0,MID(+Stammdaten!$D$24,SEARCH("/",+Stammdaten!$D$24)+1,LEN(+Stammdaten!$D$24)-(SEARCH("/",+Stammdaten!$D$24))),""))</f>
        <v/>
      </c>
      <c r="M13" s="145" t="str">
        <f ca="1">IF(+Stammdaten!$D$25="","",IF(+Stammdaten!E13&gt;0,MID(+Stammdaten!$D$25,SEARCH("/",+Stammdaten!$D$25)+1,LEN(+Stammdaten!$D$25)-(SEARCH("/",+Stammdaten!$D$25))),""))</f>
        <v/>
      </c>
      <c r="N13" s="284" t="str">
        <f ca="1">+Stammdaten!F13</f>
        <v/>
      </c>
      <c r="O13" s="284" t="str">
        <f t="shared" si="0"/>
        <v/>
      </c>
    </row>
    <row r="14" spans="1:15" ht="18" customHeight="1">
      <c r="A14" s="148" t="str">
        <f ca="1">IF(+Stammdaten!A14&lt;&gt;0,+Stammdaten!A14,"")</f>
        <v/>
      </c>
      <c r="B14" s="144" t="str">
        <f ca="1">IF(+Stammdaten!B14&lt;&gt;0,+Stammdaten!B14,"")</f>
        <v/>
      </c>
      <c r="C14" s="149" t="str">
        <f ca="1">IF(+Stammdaten!C14&lt;&gt;0,+Stammdaten!C14,"")</f>
        <v/>
      </c>
      <c r="D14" s="150" t="str">
        <f ca="1">IF(+Stammdaten!D14&lt;&gt;0,+Stammdaten!D14,"")</f>
        <v/>
      </c>
      <c r="E14" s="149" t="str">
        <f ca="1">IF(B14&lt;&gt;"",+Stammdaten!$B$23,"")</f>
        <v/>
      </c>
      <c r="F14" s="150" t="str">
        <f ca="1">IF(B14&lt;&gt;"",+Stammdaten!$B$24,"")</f>
        <v/>
      </c>
      <c r="G14" s="285" t="str">
        <f ca="1">IF('8. Kyu'!K18&gt;0,'8. Kyu'!K18,IF('7.-4. Kyu'!AG18&gt;0,'7.-4. Kyu'!AG18,IF('3.-1. Kyu'!AN18&gt;0,'3.-1. Kyu'!AN18,IF('Liste bis 2024'!P18&gt;0,'Liste bis 2024'!P18,""))))</f>
        <v/>
      </c>
      <c r="H14" s="148" t="str">
        <f ca="1">IF(+Stammdaten!$D$23="","",IF(+Stammdaten!E14&gt;0,MID(+Stammdaten!$D$23,1,SEARCH("/",+Stammdaten!$D$23)-1),""))</f>
        <v/>
      </c>
      <c r="I14" s="148" t="str">
        <f ca="1">IF(+Stammdaten!$D$24="","",IF(+Stammdaten!E14&gt;0,MID(+Stammdaten!$D$24,1,SEARCH("/",+Stammdaten!$D$24)-1),""))</f>
        <v/>
      </c>
      <c r="J14" s="148" t="str">
        <f ca="1">IF(+Stammdaten!$D$25="","",IF(+Stammdaten!E14&gt;0,MID(+Stammdaten!$D$25,1,SEARCH("/",+Stammdaten!$D$25)-1),""))</f>
        <v/>
      </c>
      <c r="K14" s="145" t="str">
        <f ca="1">IF(+Stammdaten!$D$23="","",IF(+Stammdaten!E14&gt;0,MID(+Stammdaten!$D$23,SEARCH("/",+Stammdaten!$D$23)+1,LEN(+Stammdaten!$D$23)-(SEARCH("/",+Stammdaten!$D$23))),""))</f>
        <v/>
      </c>
      <c r="L14" s="145" t="str">
        <f ca="1">IF(+Stammdaten!$D$24="","",IF(+Stammdaten!E14&gt;0,MID(+Stammdaten!$D$24,SEARCH("/",+Stammdaten!$D$24)+1,LEN(+Stammdaten!$D$24)-(SEARCH("/",+Stammdaten!$D$24))),""))</f>
        <v/>
      </c>
      <c r="M14" s="145" t="str">
        <f ca="1">IF(+Stammdaten!$D$25="","",IF(+Stammdaten!E14&gt;0,MID(+Stammdaten!$D$25,SEARCH("/",+Stammdaten!$D$25)+1,LEN(+Stammdaten!$D$25)-(SEARCH("/",+Stammdaten!$D$25))),""))</f>
        <v/>
      </c>
      <c r="N14" s="284" t="str">
        <f ca="1">+Stammdaten!F14</f>
        <v/>
      </c>
      <c r="O14" s="284" t="str">
        <f t="shared" si="0"/>
        <v/>
      </c>
    </row>
    <row r="15" spans="1:15" ht="18" customHeight="1">
      <c r="A15" s="148" t="str">
        <f ca="1">IF(+Stammdaten!A15&lt;&gt;0,+Stammdaten!A15,"")</f>
        <v/>
      </c>
      <c r="B15" s="144" t="str">
        <f ca="1">IF(+Stammdaten!B15&lt;&gt;0,+Stammdaten!B15,"")</f>
        <v/>
      </c>
      <c r="C15" s="149" t="str">
        <f ca="1">IF(+Stammdaten!C15&lt;&gt;0,+Stammdaten!C15,"")</f>
        <v/>
      </c>
      <c r="D15" s="150" t="str">
        <f ca="1">IF(+Stammdaten!D15&lt;&gt;0,+Stammdaten!D15,"")</f>
        <v/>
      </c>
      <c r="E15" s="149" t="str">
        <f ca="1">IF(B15&lt;&gt;"",+Stammdaten!$B$23,"")</f>
        <v/>
      </c>
      <c r="F15" s="150" t="str">
        <f ca="1">IF(B15&lt;&gt;"",+Stammdaten!$B$24,"")</f>
        <v/>
      </c>
      <c r="G15" s="285" t="str">
        <f ca="1">IF('8. Kyu'!K19&gt;0,'8. Kyu'!K19,IF('7.-4. Kyu'!AG19&gt;0,'7.-4. Kyu'!AG19,IF('3.-1. Kyu'!AN19&gt;0,'3.-1. Kyu'!AN19,IF('Liste bis 2024'!P19&gt;0,'Liste bis 2024'!P19,""))))</f>
        <v/>
      </c>
      <c r="H15" s="148" t="str">
        <f ca="1">IF(+Stammdaten!$D$23="","",IF(+Stammdaten!E15&gt;0,MID(+Stammdaten!$D$23,1,SEARCH("/",+Stammdaten!$D$23)-1),""))</f>
        <v/>
      </c>
      <c r="I15" s="148" t="str">
        <f ca="1">IF(+Stammdaten!$D$24="","",IF(+Stammdaten!E15&gt;0,MID(+Stammdaten!$D$24,1,SEARCH("/",+Stammdaten!$D$24)-1),""))</f>
        <v/>
      </c>
      <c r="J15" s="148" t="str">
        <f ca="1">IF(+Stammdaten!$D$25="","",IF(+Stammdaten!E15&gt;0,MID(+Stammdaten!$D$25,1,SEARCH("/",+Stammdaten!$D$25)-1),""))</f>
        <v/>
      </c>
      <c r="K15" s="145" t="str">
        <f ca="1">IF(+Stammdaten!$D$23="","",IF(+Stammdaten!E15&gt;0,MID(+Stammdaten!$D$23,SEARCH("/",+Stammdaten!$D$23)+1,LEN(+Stammdaten!$D$23)-(SEARCH("/",+Stammdaten!$D$23))),""))</f>
        <v/>
      </c>
      <c r="L15" s="145" t="str">
        <f ca="1">IF(+Stammdaten!$D$24="","",IF(+Stammdaten!E15&gt;0,MID(+Stammdaten!$D$24,SEARCH("/",+Stammdaten!$D$24)+1,LEN(+Stammdaten!$D$24)-(SEARCH("/",+Stammdaten!$D$24))),""))</f>
        <v/>
      </c>
      <c r="M15" s="145" t="str">
        <f ca="1">IF(+Stammdaten!$D$25="","",IF(+Stammdaten!E15&gt;0,MID(+Stammdaten!$D$25,SEARCH("/",+Stammdaten!$D$25)+1,LEN(+Stammdaten!$D$25)-(SEARCH("/",+Stammdaten!$D$25))),""))</f>
        <v/>
      </c>
      <c r="N15" s="284" t="str">
        <f ca="1">+Stammdaten!F15</f>
        <v/>
      </c>
      <c r="O15" s="284" t="str">
        <f t="shared" si="0"/>
        <v/>
      </c>
    </row>
    <row r="16" spans="1:15" ht="18" customHeight="1">
      <c r="A16" s="148" t="str">
        <f ca="1">IF(+Stammdaten!A16&lt;&gt;0,+Stammdaten!A16,"")</f>
        <v/>
      </c>
      <c r="B16" s="144" t="str">
        <f ca="1">IF(+Stammdaten!B16&lt;&gt;0,+Stammdaten!B16,"")</f>
        <v/>
      </c>
      <c r="C16" s="149" t="str">
        <f ca="1">IF(+Stammdaten!C16&lt;&gt;0,+Stammdaten!C16,"")</f>
        <v/>
      </c>
      <c r="D16" s="150" t="str">
        <f ca="1">IF(+Stammdaten!D16&lt;&gt;0,+Stammdaten!D16,"")</f>
        <v/>
      </c>
      <c r="E16" s="149" t="str">
        <f ca="1">IF(B16&lt;&gt;"",+Stammdaten!$B$23,"")</f>
        <v/>
      </c>
      <c r="F16" s="150" t="str">
        <f ca="1">IF(B16&lt;&gt;"",+Stammdaten!$B$24,"")</f>
        <v/>
      </c>
      <c r="G16" s="285" t="str">
        <f ca="1">IF('8. Kyu'!K20&gt;0,'8. Kyu'!K20,IF('7.-4. Kyu'!AG20&gt;0,'7.-4. Kyu'!AG20,IF('3.-1. Kyu'!AN20&gt;0,'3.-1. Kyu'!AN20,IF('Liste bis 2024'!P20&gt;0,'Liste bis 2024'!P20,""))))</f>
        <v/>
      </c>
      <c r="H16" s="148" t="str">
        <f ca="1">IF(+Stammdaten!$D$23="","",IF(+Stammdaten!E16&gt;0,MID(+Stammdaten!$D$23,1,SEARCH("/",+Stammdaten!$D$23)-1),""))</f>
        <v/>
      </c>
      <c r="I16" s="148" t="str">
        <f ca="1">IF(+Stammdaten!$D$24="","",IF(+Stammdaten!E16&gt;0,MID(+Stammdaten!$D$24,1,SEARCH("/",+Stammdaten!$D$24)-1),""))</f>
        <v/>
      </c>
      <c r="J16" s="148" t="str">
        <f ca="1">IF(+Stammdaten!$D$25="","",IF(+Stammdaten!E16&gt;0,MID(+Stammdaten!$D$25,1,SEARCH("/",+Stammdaten!$D$25)-1),""))</f>
        <v/>
      </c>
      <c r="K16" s="145" t="str">
        <f ca="1">IF(+Stammdaten!$D$23="","",IF(+Stammdaten!E16&gt;0,MID(+Stammdaten!$D$23,SEARCH("/",+Stammdaten!$D$23)+1,LEN(+Stammdaten!$D$23)-(SEARCH("/",+Stammdaten!$D$23))),""))</f>
        <v/>
      </c>
      <c r="L16" s="145" t="str">
        <f ca="1">IF(+Stammdaten!$D$24="","",IF(+Stammdaten!E16&gt;0,MID(+Stammdaten!$D$24,SEARCH("/",+Stammdaten!$D$24)+1,LEN(+Stammdaten!$D$24)-(SEARCH("/",+Stammdaten!$D$24))),""))</f>
        <v/>
      </c>
      <c r="M16" s="145" t="str">
        <f ca="1">IF(+Stammdaten!$D$25="","",IF(+Stammdaten!E16&gt;0,MID(+Stammdaten!$D$25,SEARCH("/",+Stammdaten!$D$25)+1,LEN(+Stammdaten!$D$25)-(SEARCH("/",+Stammdaten!$D$25))),""))</f>
        <v/>
      </c>
      <c r="N16" s="284" t="str">
        <f ca="1">+Stammdaten!F16</f>
        <v/>
      </c>
      <c r="O16" s="284" t="str">
        <f t="shared" si="0"/>
        <v/>
      </c>
    </row>
    <row r="17" spans="1:15" ht="18" customHeight="1">
      <c r="A17" s="148" t="str">
        <f ca="1">IF(+Stammdaten!A17&lt;&gt;0,+Stammdaten!A17,"")</f>
        <v/>
      </c>
      <c r="B17" s="144" t="str">
        <f ca="1">IF(+Stammdaten!B17&lt;&gt;0,+Stammdaten!B17,"")</f>
        <v/>
      </c>
      <c r="C17" s="149" t="str">
        <f ca="1">IF(+Stammdaten!C17&lt;&gt;0,+Stammdaten!C17,"")</f>
        <v/>
      </c>
      <c r="D17" s="150" t="str">
        <f ca="1">IF(+Stammdaten!D17&lt;&gt;0,+Stammdaten!D17,"")</f>
        <v/>
      </c>
      <c r="E17" s="149" t="str">
        <f ca="1">IF(B17&lt;&gt;"",+Stammdaten!$B$23,"")</f>
        <v/>
      </c>
      <c r="F17" s="150" t="str">
        <f ca="1">IF(B17&lt;&gt;"",+Stammdaten!$B$24,"")</f>
        <v/>
      </c>
      <c r="G17" s="285" t="str">
        <f ca="1">IF('8. Kyu'!K21&gt;0,'8. Kyu'!K21,IF('7.-4. Kyu'!AG21&gt;0,'7.-4. Kyu'!AG21,IF('3.-1. Kyu'!AN21&gt;0,'3.-1. Kyu'!AN21,IF('Liste bis 2024'!P21&gt;0,'Liste bis 2024'!P21,""))))</f>
        <v/>
      </c>
      <c r="H17" s="148" t="str">
        <f ca="1">IF(+Stammdaten!$D$23="","",IF(+Stammdaten!E17&gt;0,MID(+Stammdaten!$D$23,1,SEARCH("/",+Stammdaten!$D$23)-1),""))</f>
        <v/>
      </c>
      <c r="I17" s="148" t="str">
        <f ca="1">IF(+Stammdaten!$D$24="","",IF(+Stammdaten!E17&gt;0,MID(+Stammdaten!$D$24,1,SEARCH("/",+Stammdaten!$D$24)-1),""))</f>
        <v/>
      </c>
      <c r="J17" s="148" t="str">
        <f ca="1">IF(+Stammdaten!$D$25="","",IF(+Stammdaten!E17&gt;0,MID(+Stammdaten!$D$25,1,SEARCH("/",+Stammdaten!$D$25)-1),""))</f>
        <v/>
      </c>
      <c r="K17" s="145" t="str">
        <f ca="1">IF(+Stammdaten!$D$23="","",IF(+Stammdaten!E17&gt;0,MID(+Stammdaten!$D$23,SEARCH("/",+Stammdaten!$D$23)+1,LEN(+Stammdaten!$D$23)-(SEARCH("/",+Stammdaten!$D$23))),""))</f>
        <v/>
      </c>
      <c r="L17" s="145" t="str">
        <f ca="1">IF(+Stammdaten!$D$24="","",IF(+Stammdaten!E17&gt;0,MID(+Stammdaten!$D$24,SEARCH("/",+Stammdaten!$D$24)+1,LEN(+Stammdaten!$D$24)-(SEARCH("/",+Stammdaten!$D$24))),""))</f>
        <v/>
      </c>
      <c r="M17" s="145" t="str">
        <f ca="1">IF(+Stammdaten!$D$25="","",IF(+Stammdaten!E17&gt;0,MID(+Stammdaten!$D$25,SEARCH("/",+Stammdaten!$D$25)+1,LEN(+Stammdaten!$D$25)-(SEARCH("/",+Stammdaten!$D$25))),""))</f>
        <v/>
      </c>
      <c r="N17" s="284" t="str">
        <f ca="1">+Stammdaten!F17</f>
        <v/>
      </c>
      <c r="O17" s="284" t="str">
        <f t="shared" si="0"/>
        <v/>
      </c>
    </row>
    <row r="18" spans="1:15" ht="18" customHeight="1">
      <c r="A18" s="148" t="str">
        <f ca="1">IF(+Stammdaten!A18&lt;&gt;0,+Stammdaten!A18,"")</f>
        <v/>
      </c>
      <c r="B18" s="144" t="str">
        <f ca="1">IF(+Stammdaten!B18&lt;&gt;0,+Stammdaten!B18,"")</f>
        <v/>
      </c>
      <c r="C18" s="149" t="str">
        <f ca="1">IF(+Stammdaten!C18&lt;&gt;0,+Stammdaten!C18,"")</f>
        <v/>
      </c>
      <c r="D18" s="150" t="str">
        <f ca="1">IF(+Stammdaten!D18&lt;&gt;0,+Stammdaten!D18,"")</f>
        <v/>
      </c>
      <c r="E18" s="149" t="str">
        <f ca="1">IF(B18&lt;&gt;"",+Stammdaten!$B$23,"")</f>
        <v/>
      </c>
      <c r="F18" s="150" t="str">
        <f ca="1">IF(B18&lt;&gt;"",+Stammdaten!$B$24,"")</f>
        <v/>
      </c>
      <c r="G18" s="285" t="str">
        <f ca="1">IF('8. Kyu'!K22&gt;0,'8. Kyu'!K22,IF('7.-4. Kyu'!AG22&gt;0,'7.-4. Kyu'!AG22,IF('3.-1. Kyu'!AN22&gt;0,'3.-1. Kyu'!AN22,IF('Liste bis 2024'!P22&gt;0,'Liste bis 2024'!P22,""))))</f>
        <v/>
      </c>
      <c r="H18" s="148" t="str">
        <f ca="1">IF(+Stammdaten!$D$23="","",IF(+Stammdaten!E18&gt;0,MID(+Stammdaten!$D$23,1,SEARCH("/",+Stammdaten!$D$23)-1),""))</f>
        <v/>
      </c>
      <c r="I18" s="148" t="str">
        <f ca="1">IF(+Stammdaten!$D$24="","",IF(+Stammdaten!E18&gt;0,MID(+Stammdaten!$D$24,1,SEARCH("/",+Stammdaten!$D$24)-1),""))</f>
        <v/>
      </c>
      <c r="J18" s="148" t="str">
        <f ca="1">IF(+Stammdaten!$D$25="","",IF(+Stammdaten!E18&gt;0,MID(+Stammdaten!$D$25,1,SEARCH("/",+Stammdaten!$D$25)-1),""))</f>
        <v/>
      </c>
      <c r="K18" s="145" t="str">
        <f ca="1">IF(+Stammdaten!$D$23="","",IF(+Stammdaten!E18&gt;0,MID(+Stammdaten!$D$23,SEARCH("/",+Stammdaten!$D$23)+1,LEN(+Stammdaten!$D$23)-(SEARCH("/",+Stammdaten!$D$23))),""))</f>
        <v/>
      </c>
      <c r="L18" s="145" t="str">
        <f ca="1">IF(+Stammdaten!$D$24="","",IF(+Stammdaten!E18&gt;0,MID(+Stammdaten!$D$24,SEARCH("/",+Stammdaten!$D$24)+1,LEN(+Stammdaten!$D$24)-(SEARCH("/",+Stammdaten!$D$24))),""))</f>
        <v/>
      </c>
      <c r="M18" s="145" t="str">
        <f ca="1">IF(+Stammdaten!$D$25="","",IF(+Stammdaten!E18&gt;0,MID(+Stammdaten!$D$25,SEARCH("/",+Stammdaten!$D$25)+1,LEN(+Stammdaten!$D$25)-(SEARCH("/",+Stammdaten!$D$25))),""))</f>
        <v/>
      </c>
      <c r="N18" s="284" t="str">
        <f ca="1">+Stammdaten!F18</f>
        <v/>
      </c>
      <c r="O18" s="284" t="str">
        <f t="shared" si="0"/>
        <v/>
      </c>
    </row>
    <row r="19" spans="1:15" ht="18" customHeight="1">
      <c r="A19" s="148" t="str">
        <f ca="1">IF(+Stammdaten!A19&lt;&gt;0,+Stammdaten!A19,"")</f>
        <v/>
      </c>
      <c r="B19" s="144" t="str">
        <f ca="1">IF(+Stammdaten!B19&lt;&gt;0,+Stammdaten!B19,"")</f>
        <v/>
      </c>
      <c r="C19" s="149" t="str">
        <f ca="1">IF(+Stammdaten!C19&lt;&gt;0,+Stammdaten!C19,"")</f>
        <v/>
      </c>
      <c r="D19" s="150" t="str">
        <f ca="1">IF(+Stammdaten!D19&lt;&gt;0,+Stammdaten!D19,"")</f>
        <v/>
      </c>
      <c r="E19" s="149" t="str">
        <f ca="1">IF(B19&lt;&gt;"",+Stammdaten!$B$23,"")</f>
        <v/>
      </c>
      <c r="F19" s="150" t="str">
        <f ca="1">IF(B19&lt;&gt;"",+Stammdaten!$B$24,"")</f>
        <v/>
      </c>
      <c r="G19" s="285" t="str">
        <f ca="1">IF('8. Kyu'!K23&gt;0,'8. Kyu'!K23,IF('7.-4. Kyu'!AG23&gt;0,'7.-4. Kyu'!AG23,IF('3.-1. Kyu'!AN23&gt;0,'3.-1. Kyu'!AN23,IF('Liste bis 2024'!P23&gt;0,'Liste bis 2024'!P23,""))))</f>
        <v/>
      </c>
      <c r="H19" s="148" t="str">
        <f ca="1">IF(+Stammdaten!$D$23="","",IF(+Stammdaten!E19&gt;0,MID(+Stammdaten!$D$23,1,SEARCH("/",+Stammdaten!$D$23)-1),""))</f>
        <v/>
      </c>
      <c r="I19" s="148" t="str">
        <f ca="1">IF(+Stammdaten!$D$24="","",IF(+Stammdaten!E19&gt;0,MID(+Stammdaten!$D$24,1,SEARCH("/",+Stammdaten!$D$24)-1),""))</f>
        <v/>
      </c>
      <c r="J19" s="148" t="str">
        <f ca="1">IF(+Stammdaten!$D$25="","",IF(+Stammdaten!E19&gt;0,MID(+Stammdaten!$D$25,1,SEARCH("/",+Stammdaten!$D$25)-1),""))</f>
        <v/>
      </c>
      <c r="K19" s="145" t="str">
        <f ca="1">IF(+Stammdaten!$D$23="","",IF(+Stammdaten!E19&gt;0,MID(+Stammdaten!$D$23,SEARCH("/",+Stammdaten!$D$23)+1,LEN(+Stammdaten!$D$23)-(SEARCH("/",+Stammdaten!$D$23))),""))</f>
        <v/>
      </c>
      <c r="L19" s="145" t="str">
        <f ca="1">IF(+Stammdaten!$D$24="","",IF(+Stammdaten!E19&gt;0,MID(+Stammdaten!$D$24,SEARCH("/",+Stammdaten!$D$24)+1,LEN(+Stammdaten!$D$24)-(SEARCH("/",+Stammdaten!$D$24))),""))</f>
        <v/>
      </c>
      <c r="M19" s="145" t="str">
        <f ca="1">IF(+Stammdaten!$D$25="","",IF(+Stammdaten!E19&gt;0,MID(+Stammdaten!$D$25,SEARCH("/",+Stammdaten!$D$25)+1,LEN(+Stammdaten!$D$25)-(SEARCH("/",+Stammdaten!$D$25))),""))</f>
        <v/>
      </c>
      <c r="N19" s="284" t="str">
        <f ca="1">+Stammdaten!F19</f>
        <v/>
      </c>
      <c r="O19" s="284" t="str">
        <f t="shared" si="0"/>
        <v/>
      </c>
    </row>
    <row r="20" spans="1:15" ht="18" customHeight="1">
      <c r="A20" s="148" t="str">
        <f ca="1">IF(+Stammdaten!A20&lt;&gt;0,+Stammdaten!A20,"")</f>
        <v/>
      </c>
      <c r="B20" s="144" t="str">
        <f ca="1">IF(+Stammdaten!B20&lt;&gt;0,+Stammdaten!B20,"")</f>
        <v/>
      </c>
      <c r="C20" s="149" t="str">
        <f ca="1">IF(+Stammdaten!C20&lt;&gt;0,+Stammdaten!C20,"")</f>
        <v/>
      </c>
      <c r="D20" s="150" t="str">
        <f ca="1">IF(+Stammdaten!D20&lt;&gt;0,+Stammdaten!D20,"")</f>
        <v/>
      </c>
      <c r="E20" s="149" t="str">
        <f ca="1">IF(B20&lt;&gt;"",+Stammdaten!$B$23,"")</f>
        <v/>
      </c>
      <c r="F20" s="150" t="str">
        <f ca="1">IF(B20&lt;&gt;"",+Stammdaten!$B$24,"")</f>
        <v/>
      </c>
      <c r="G20" s="285" t="str">
        <f ca="1">IF('8. Kyu'!K24&gt;0,'8. Kyu'!K24,IF('7.-4. Kyu'!AG24&gt;0,'7.-4. Kyu'!AG24,IF('3.-1. Kyu'!AN24&gt;0,'3.-1. Kyu'!AN24,IF('Liste bis 2024'!P24&gt;0,'Liste bis 2024'!P24,""))))</f>
        <v/>
      </c>
      <c r="H20" s="148" t="str">
        <f ca="1">IF(+Stammdaten!$D$23="","",IF(+Stammdaten!E20&gt;0,MID(+Stammdaten!$D$23,1,SEARCH("/",+Stammdaten!$D$23)-1),""))</f>
        <v/>
      </c>
      <c r="I20" s="148" t="str">
        <f ca="1">IF(+Stammdaten!$D$24="","",IF(+Stammdaten!E20&gt;0,MID(+Stammdaten!$D$24,1,SEARCH("/",+Stammdaten!$D$24)-1),""))</f>
        <v/>
      </c>
      <c r="J20" s="148" t="str">
        <f ca="1">IF(+Stammdaten!$D$25="","",IF(+Stammdaten!E20&gt;0,MID(+Stammdaten!$D$25,1,SEARCH("/",+Stammdaten!$D$25)-1),""))</f>
        <v/>
      </c>
      <c r="K20" s="145" t="str">
        <f ca="1">IF(+Stammdaten!$D$23="","",IF(+Stammdaten!E20&gt;0,MID(+Stammdaten!$D$23,SEARCH("/",+Stammdaten!$D$23)+1,LEN(+Stammdaten!$D$23)-(SEARCH("/",+Stammdaten!$D$23))),""))</f>
        <v/>
      </c>
      <c r="L20" s="145" t="str">
        <f ca="1">IF(+Stammdaten!$D$24="","",IF(+Stammdaten!E20&gt;0,MID(+Stammdaten!$D$24,SEARCH("/",+Stammdaten!$D$24)+1,LEN(+Stammdaten!$D$24)-(SEARCH("/",+Stammdaten!$D$24))),""))</f>
        <v/>
      </c>
      <c r="M20" s="145" t="str">
        <f ca="1">IF(+Stammdaten!$D$25="","",IF(+Stammdaten!E20&gt;0,MID(+Stammdaten!$D$25,SEARCH("/",+Stammdaten!$D$25)+1,LEN(+Stammdaten!$D$25)-(SEARCH("/",+Stammdaten!$D$25))),""))</f>
        <v/>
      </c>
      <c r="N20" s="284" t="str">
        <f ca="1">+Stammdaten!F20</f>
        <v/>
      </c>
      <c r="O20" s="284" t="str">
        <f t="shared" si="0"/>
        <v/>
      </c>
    </row>
    <row r="21" spans="1:15" ht="18" customHeight="1">
      <c r="A21" s="148" t="str">
        <f ca="1">IF(+Stammdaten!A21&lt;&gt;0,+Stammdaten!A21,"")</f>
        <v/>
      </c>
      <c r="B21" s="144" t="str">
        <f ca="1">IF(+Stammdaten!B21&lt;&gt;0,+Stammdaten!B21,"")</f>
        <v/>
      </c>
      <c r="C21" s="149" t="str">
        <f ca="1">IF(+Stammdaten!C21&lt;&gt;0,+Stammdaten!C21,"")</f>
        <v/>
      </c>
      <c r="D21" s="150" t="str">
        <f ca="1">IF(+Stammdaten!D21&lt;&gt;0,+Stammdaten!D21,"")</f>
        <v/>
      </c>
      <c r="E21" s="149" t="str">
        <f ca="1">IF(B21&lt;&gt;"",+Stammdaten!$B$23,"")</f>
        <v/>
      </c>
      <c r="F21" s="150" t="str">
        <f ca="1">IF(B21&lt;&gt;"",+Stammdaten!$B$24,"")</f>
        <v/>
      </c>
      <c r="G21" s="285" t="str">
        <f ca="1">IF('8. Kyu'!K25&gt;0,'8. Kyu'!K25,IF('7.-4. Kyu'!AG25&gt;0,'7.-4. Kyu'!AG25,IF('3.-1. Kyu'!AN25&gt;0,'3.-1. Kyu'!AN25,IF('Liste bis 2024'!P25&gt;0,'Liste bis 2024'!P25,""))))</f>
        <v/>
      </c>
      <c r="H21" s="148" t="str">
        <f ca="1">IF(+Stammdaten!$D$23="","",IF(+Stammdaten!E21&gt;0,MID(+Stammdaten!$D$23,1,SEARCH("/",+Stammdaten!$D$23)-1),""))</f>
        <v/>
      </c>
      <c r="I21" s="148" t="str">
        <f ca="1">IF(+Stammdaten!$D$24="","",IF(+Stammdaten!E21&gt;0,MID(+Stammdaten!$D$24,1,SEARCH("/",+Stammdaten!$D$24)-1),""))</f>
        <v/>
      </c>
      <c r="J21" s="148" t="str">
        <f ca="1">IF(+Stammdaten!$D$25="","",IF(+Stammdaten!E21&gt;0,MID(+Stammdaten!$D$25,1,SEARCH("/",+Stammdaten!$D$25)-1),""))</f>
        <v/>
      </c>
      <c r="K21" s="145" t="str">
        <f ca="1">IF(+Stammdaten!$D$23="","",IF(+Stammdaten!E21&gt;0,MID(+Stammdaten!$D$23,SEARCH("/",+Stammdaten!$D$23)+1,LEN(+Stammdaten!$D$23)-(SEARCH("/",+Stammdaten!$D$23))),""))</f>
        <v/>
      </c>
      <c r="L21" s="145" t="str">
        <f ca="1">IF(+Stammdaten!$D$24="","",IF(+Stammdaten!E21&gt;0,MID(+Stammdaten!$D$24,SEARCH("/",+Stammdaten!$D$24)+1,LEN(+Stammdaten!$D$24)-(SEARCH("/",+Stammdaten!$D$24))),""))</f>
        <v/>
      </c>
      <c r="M21" s="145" t="str">
        <f ca="1">IF(+Stammdaten!$D$25="","",IF(+Stammdaten!E21&gt;0,MID(+Stammdaten!$D$25,SEARCH("/",+Stammdaten!$D$25)+1,LEN(+Stammdaten!$D$25)-(SEARCH("/",+Stammdaten!$D$25))),""))</f>
        <v/>
      </c>
      <c r="N21" s="284" t="str">
        <f ca="1">+Stammdaten!F21</f>
        <v/>
      </c>
      <c r="O21" s="284" t="str">
        <f t="shared" si="0"/>
        <v/>
      </c>
    </row>
  </sheetData>
  <sheetProtection password="C75A" sheet="1" objects="1" scenarios="1"/>
  <phoneticPr fontId="4" type="noConversion"/>
  <dataValidations count="1">
    <dataValidation type="whole" allowBlank="1" showInputMessage="1" showErrorMessage="1" sqref="G2:G21">
      <formula1>1</formula1>
      <formula2>8</formula2>
    </dataValidation>
  </dataValidations>
  <pageMargins left="0.75" right="0.75" top="1" bottom="1"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Stammdaten</vt:lpstr>
      <vt:lpstr>8. Kyu</vt:lpstr>
      <vt:lpstr>7.-4. Kyu</vt:lpstr>
      <vt:lpstr>3.-1. Kyu</vt:lpstr>
      <vt:lpstr>Liste bis 2024</vt:lpstr>
      <vt:lpstr>JVB_COPY</vt:lpstr>
      <vt:lpstr>'3.-1. Kyu'!Print_Area</vt:lpstr>
      <vt:lpstr>'7.-4. Kyu'!Print_Area</vt:lpstr>
      <vt:lpstr>'8. Kyu'!Print_Area</vt:lpstr>
      <vt:lpstr>JVB_COPY!Print_Area</vt:lpstr>
      <vt:lpstr>'Liste bis 2024'!Print_Area</vt:lpstr>
      <vt:lpstr>Stammdaten!Print_Area</vt:lpstr>
    </vt:vector>
  </TitlesOfParts>
  <Company>pr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th</cp:lastModifiedBy>
  <cp:lastPrinted>2022-10-18T21:47:33Z</cp:lastPrinted>
  <dcterms:created xsi:type="dcterms:W3CDTF">2022-06-13T20:02:42Z</dcterms:created>
  <dcterms:modified xsi:type="dcterms:W3CDTF">2022-10-20T09:43:28Z</dcterms:modified>
</cp:coreProperties>
</file>