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judoberlin.sharepoint.com/sites/Jugendleitung/Freigegebene Dokumente/General/Events/2024/BEM_15/"/>
    </mc:Choice>
  </mc:AlternateContent>
  <xr:revisionPtr revIDLastSave="18" documentId="8_{1D0B462B-792D-7D41-95A3-77E779461956}" xr6:coauthVersionLast="47" xr6:coauthVersionMax="47" xr10:uidLastSave="{7622A8F9-149F-0D40-84EE-F47C0C318363}"/>
  <bookViews>
    <workbookView xWindow="0" yWindow="760" windowWidth="34560" windowHeight="21580" activeTab="1" xr2:uid="{DB7BA992-7614-094B-B220-407C7A50C132}"/>
  </bookViews>
  <sheets>
    <sheet name="Ausschreibung formatiert" sheetId="3" state="hidden" r:id="rId1"/>
    <sheet name="Meldeliste" sheetId="4" r:id="rId2"/>
    <sheet name="Vereine" sheetId="10" state="hidden" r:id="rId3"/>
  </sheets>
  <definedNames>
    <definedName name="_xlnm.Print_Area" localSheetId="0">'Ausschreibung formatiert'!$A$1:$D$43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4" l="1"/>
  <c r="E15" i="4"/>
  <c r="E13" i="4"/>
  <c r="E17" i="4"/>
  <c r="E16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A32" i="3"/>
  <c r="C7" i="4" l="1"/>
  <c r="C6" i="4"/>
  <c r="C5" i="4"/>
</calcChain>
</file>

<file path=xl/sharedStrings.xml><?xml version="1.0" encoding="utf-8"?>
<sst xmlns="http://schemas.openxmlformats.org/spreadsheetml/2006/main" count="165" uniqueCount="158">
  <si>
    <t>-34kg</t>
  </si>
  <si>
    <t>-37kg</t>
  </si>
  <si>
    <t>-40kg</t>
  </si>
  <si>
    <t>-43kg</t>
  </si>
  <si>
    <t>-33kg</t>
  </si>
  <si>
    <t>-36kg</t>
  </si>
  <si>
    <t>-46kg</t>
  </si>
  <si>
    <t>-50kg</t>
  </si>
  <si>
    <t>-55kg</t>
  </si>
  <si>
    <t>-44kg</t>
  </si>
  <si>
    <t>-48kg</t>
  </si>
  <si>
    <t>-52kg</t>
  </si>
  <si>
    <t>-57kg</t>
  </si>
  <si>
    <t>-60kg</t>
  </si>
  <si>
    <t>-66kg</t>
  </si>
  <si>
    <t>+66kg</t>
  </si>
  <si>
    <t>-63kg</t>
  </si>
  <si>
    <t>+63kg</t>
  </si>
  <si>
    <t>Jan Sprenger</t>
  </si>
  <si>
    <t>-34, -37, -40, -43, -46, -50, -55, -60, -66 und +66 kg</t>
  </si>
  <si>
    <t>-33, -36, -40, -44, -48, -52, -57, -63 und +63 kg</t>
  </si>
  <si>
    <t>10,00 Euro pro gemeldeten Judoka, zahlbar vereinsweise per Überweisung auf unser unter Bankverbindung genanntes Verbandskonto.</t>
  </si>
  <si>
    <t>Qualifikationsturnier für die NODEM</t>
  </si>
  <si>
    <t>Ausschreibung</t>
  </si>
  <si>
    <t>Veranstalter:</t>
  </si>
  <si>
    <t>Ausrichter:</t>
  </si>
  <si>
    <t>Sportliche Leitung:</t>
  </si>
  <si>
    <t>Ort:</t>
  </si>
  <si>
    <t>Datum:</t>
  </si>
  <si>
    <t>Teilnahmeberechtigung:</t>
  </si>
  <si>
    <t>Gewichtsklassen:</t>
  </si>
  <si>
    <t>männlich:</t>
  </si>
  <si>
    <t>weiblich:</t>
  </si>
  <si>
    <t>Zeitplan:</t>
  </si>
  <si>
    <t>unter 46 kg</t>
  </si>
  <si>
    <t>über 46 kg</t>
  </si>
  <si>
    <t>Matten:</t>
  </si>
  <si>
    <t>Startgeld:</t>
  </si>
  <si>
    <t>Bankverbindung:</t>
  </si>
  <si>
    <t>IBAN: DE69 1009 0000 2798 0800 00, BIC: BEVODEBB</t>
  </si>
  <si>
    <t>Meldung:</t>
  </si>
  <si>
    <t>Meldeschluss:</t>
  </si>
  <si>
    <t>Ehrengaben:</t>
  </si>
  <si>
    <t>Medaillen für die Plätze 1 bis 3 sowie ein T-Shirt für die Erstplatzierten.</t>
  </si>
  <si>
    <t>Weitere Hinweise:</t>
  </si>
  <si>
    <t>Melde / Wiegeliste</t>
  </si>
  <si>
    <t>Allgemeine Daten</t>
  </si>
  <si>
    <t>Trainer / Betreuer:innen</t>
  </si>
  <si>
    <t>Veranstaltung:</t>
  </si>
  <si>
    <t>Nr.</t>
  </si>
  <si>
    <t>Name</t>
  </si>
  <si>
    <t>Verein:</t>
  </si>
  <si>
    <t>Kontaktmöglichkeit:</t>
  </si>
  <si>
    <t>Sportler:innen</t>
  </si>
  <si>
    <t>Auswahlmöglichkeiten</t>
  </si>
  <si>
    <t>Vorname</t>
  </si>
  <si>
    <t>Nachname</t>
  </si>
  <si>
    <t>Geburtsjahr</t>
  </si>
  <si>
    <t>Gewichtsklasse</t>
  </si>
  <si>
    <t>Geschlecht</t>
  </si>
  <si>
    <t>Notiz</t>
  </si>
  <si>
    <t>männlich</t>
  </si>
  <si>
    <t>weiblich</t>
  </si>
  <si>
    <t>Bitte Wählen</t>
  </si>
  <si>
    <t>Jahrgang</t>
  </si>
  <si>
    <t>Gewichte m</t>
  </si>
  <si>
    <t>Gewichte w</t>
  </si>
  <si>
    <t>Berliner Einzelmeisterschaften u15</t>
  </si>
  <si>
    <t>Verwendungszweck: BEM u15, Verein, Anzahl der Teilnehmer</t>
  </si>
  <si>
    <t>Judoka der Jahrgänge 2010, 2011 und 2012 von JVB-Vereinen mit gültigem Judopass, die in der Passkartei des JVB registriert sind.</t>
  </si>
  <si>
    <t xml:space="preserve">Wiegen: 10:00 bis 10:30 Uhr </t>
  </si>
  <si>
    <t xml:space="preserve">Wiegen: 12:00 bis 12:30 Uhr </t>
  </si>
  <si>
    <t>Wiegen: 14:00 bis 14:30 Uhr</t>
  </si>
  <si>
    <t>höchstens 4  (mind. 6 x 6 Meter)</t>
  </si>
  <si>
    <t>Zahlungseingang bis 17.01.2024</t>
  </si>
  <si>
    <t xml:space="preserve">1. Friedrichshainer Budo-Club '90 </t>
  </si>
  <si>
    <t xml:space="preserve">1. Judo-Club Märkisches Viertel 1968 </t>
  </si>
  <si>
    <t>Arashi JKC Berlin</t>
  </si>
  <si>
    <t xml:space="preserve">Allgemeiner Sportverein Berlin </t>
  </si>
  <si>
    <t>BC DENTO-BERLIN</t>
  </si>
  <si>
    <t xml:space="preserve">Budo-Club Randori Berlin </t>
  </si>
  <si>
    <t>Berliner Judo Freunde 1955</t>
  </si>
  <si>
    <t>Berliner Sport-Verein 1892</t>
  </si>
  <si>
    <t>Betriebssportgemeinschaft Berliner Feuerwehr</t>
  </si>
  <si>
    <t>Budo-Club Samurai Berlin</t>
  </si>
  <si>
    <t xml:space="preserve">Budo-Club Senshu </t>
  </si>
  <si>
    <t xml:space="preserve">Budo-Club Berlin </t>
  </si>
  <si>
    <t xml:space="preserve">Budo-Doio-Berlin </t>
  </si>
  <si>
    <t xml:space="preserve">DJK Süd Berlin </t>
  </si>
  <si>
    <t xml:space="preserve">DJK Wilmersdorf </t>
  </si>
  <si>
    <t xml:space="preserve">Erste Deutsche Kendo Gesellschaft </t>
  </si>
  <si>
    <t xml:space="preserve">Erster Berliner Judo-Club 1922 </t>
  </si>
  <si>
    <t xml:space="preserve">Goldener Drache </t>
  </si>
  <si>
    <t xml:space="preserve">Hajime </t>
  </si>
  <si>
    <t xml:space="preserve">Hellersdorfer Athletik-Club Berlin </t>
  </si>
  <si>
    <t xml:space="preserve">Hohenschönhausener Judo Tempel </t>
  </si>
  <si>
    <t xml:space="preserve">Ikigai Judo Berlin </t>
  </si>
  <si>
    <t xml:space="preserve">Judo-Club Kano Berlin </t>
  </si>
  <si>
    <t xml:space="preserve">Judo-Club '03 Berlin </t>
  </si>
  <si>
    <t xml:space="preserve">Judo-Club Lichtenrade </t>
  </si>
  <si>
    <t xml:space="preserve">Judo-Karate-Klub Nippon Berlin </t>
  </si>
  <si>
    <t xml:space="preserve">Judo-Team Berlin </t>
  </si>
  <si>
    <t xml:space="preserve">Judoverein Pankow </t>
  </si>
  <si>
    <t xml:space="preserve">KAIZEN Berlin </t>
  </si>
  <si>
    <t xml:space="preserve">Kampf-Sport-Club Obi </t>
  </si>
  <si>
    <t xml:space="preserve">Kampfsportschule im Klostergarten </t>
  </si>
  <si>
    <t xml:space="preserve">Karate Dojo Edo-Berlin </t>
  </si>
  <si>
    <t xml:space="preserve">Kenshinkai Berlin </t>
  </si>
  <si>
    <t xml:space="preserve">Kampf- und Kraftsport-Karow </t>
  </si>
  <si>
    <t xml:space="preserve">Kobukai - Kendoverein an der Freien Universität Berlin </t>
  </si>
  <si>
    <t xml:space="preserve">Kodokan Berlin </t>
  </si>
  <si>
    <t xml:space="preserve">Kokugikan </t>
  </si>
  <si>
    <t xml:space="preserve">KraftSportVereinigung 1891 Spandau </t>
  </si>
  <si>
    <t xml:space="preserve">Kyudo Dojo Berlin </t>
  </si>
  <si>
    <t xml:space="preserve">Olympischer Sport Club Berlin </t>
  </si>
  <si>
    <t xml:space="preserve">PSV Olympia Berlin </t>
  </si>
  <si>
    <t xml:space="preserve">SC Bushido Berlin </t>
  </si>
  <si>
    <t xml:space="preserve">Sportclub Charis 02 </t>
  </si>
  <si>
    <t xml:space="preserve">Sportclub Lotos Berlin </t>
  </si>
  <si>
    <t xml:space="preserve">SC Nest 73 </t>
  </si>
  <si>
    <t xml:space="preserve">Sport Club Siemensstadt Berlin </t>
  </si>
  <si>
    <t xml:space="preserve">Sportgemeinschaft Bergmann-Borsig </t>
  </si>
  <si>
    <t xml:space="preserve">SG Fernsehen-Berlin </t>
  </si>
  <si>
    <t xml:space="preserve">SG Friedrichshain Grün Weiß 90 </t>
  </si>
  <si>
    <t xml:space="preserve">Sport- und Spielverein Rotation Berlin </t>
  </si>
  <si>
    <t xml:space="preserve">Sportclub Berlin </t>
  </si>
  <si>
    <t xml:space="preserve">Sport-Dojo Berlin </t>
  </si>
  <si>
    <t xml:space="preserve">Sportfreunde Kladow </t>
  </si>
  <si>
    <t xml:space="preserve">Sport-Hasen-Spandau </t>
  </si>
  <si>
    <t xml:space="preserve">Sportverein Luftfahrt Berlin </t>
  </si>
  <si>
    <t xml:space="preserve">Sport- und Spielgemeinschaft Humboldt zu Berlin </t>
  </si>
  <si>
    <t xml:space="preserve">SV Berlin 2000 </t>
  </si>
  <si>
    <t xml:space="preserve">Sportliche Vereinigung „JUSTITIA“ Berlin </t>
  </si>
  <si>
    <t xml:space="preserve">Taekwondo Verein Berlin Charlottenburg </t>
  </si>
  <si>
    <t xml:space="preserve">Tempelhofer Judo Freunde </t>
  </si>
  <si>
    <t xml:space="preserve">TSV Berlin-Wittenau 1896 </t>
  </si>
  <si>
    <t xml:space="preserve">TSV GutsMuths 1861 </t>
  </si>
  <si>
    <t xml:space="preserve">TSV Rudow 1888 </t>
  </si>
  <si>
    <t xml:space="preserve">Turn- und Sportverein Spandau 1860 </t>
  </si>
  <si>
    <t xml:space="preserve">Turngemeinde in Berlin 1848 </t>
  </si>
  <si>
    <t xml:space="preserve">Turn- und Sportverein Hellersdorf 88 </t>
  </si>
  <si>
    <t xml:space="preserve">Turn- und Sportclub Wannsee 1896 </t>
  </si>
  <si>
    <t xml:space="preserve">Verein für Leibesübungen Tegel 1891 </t>
  </si>
  <si>
    <t xml:space="preserve">Wu Shu Men </t>
  </si>
  <si>
    <t xml:space="preserve">Xin Wu Dao Men </t>
  </si>
  <si>
    <t xml:space="preserve">Yoshinjuku </t>
  </si>
  <si>
    <t>Polizei Sport Verein Berlin</t>
  </si>
  <si>
    <t>Judo-Verband Berlin</t>
  </si>
  <si>
    <t>Vereinsnamen</t>
  </si>
  <si>
    <t>e. V.</t>
  </si>
  <si>
    <t>Der Wettkampfbeginn ist jeweils 45 Minuten nach Wiegeschluss.</t>
  </si>
  <si>
    <r>
      <t xml:space="preserve">Sportler- und Trainer*innen vereinsweise über die beigefügte Meldedatei an </t>
    </r>
    <r>
      <rPr>
        <u/>
        <sz val="11"/>
        <color theme="10"/>
        <rFont val="Calibri"/>
        <family val="2"/>
        <scheme val="minor"/>
      </rPr>
      <t>meisterschaften@jvb.berlin</t>
    </r>
  </si>
  <si>
    <r>
      <t>13.01.2024</t>
    </r>
    <r>
      <rPr>
        <sz val="11"/>
        <color theme="1"/>
        <rFont val="Calibri"/>
        <family val="2"/>
        <scheme val="minor"/>
      </rPr>
      <t xml:space="preserve"> (Kostenfreie Abmeldung bis zum 19.01.2024, danach nur mit Attest.)</t>
    </r>
  </si>
  <si>
    <r>
      <t xml:space="preserve">Können unseren Ausschreibungshinweisen entnommen werden. Zu finden sind diese unter </t>
    </r>
    <r>
      <rPr>
        <u/>
        <sz val="11"/>
        <color theme="10"/>
        <rFont val="Calibri"/>
        <family val="2"/>
        <scheme val="minor"/>
      </rPr>
      <t>https://www.judo-verband-berlin.eu/wp-content/uploads/2022/04/Ausschreibungshinweise-2022.pdf</t>
    </r>
  </si>
  <si>
    <t>Judo-Verband Berlin e. V.</t>
  </si>
  <si>
    <t>PSV Olympia Berlin e. V.</t>
  </si>
  <si>
    <t>Sportforum Berlin - Große Halle</t>
  </si>
  <si>
    <t>Weißenseer Weg 53, 13053 Berlin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</si>
</sst>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F800]dddd\,\ mmmm\ dd\,\ yyyy"/>
    <numFmt numFmtId="165" formatCode="dd/mm/yy;@"/>
  </numFmts>
  <fonts count="2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sz val="10"/>
      <name val="Verdana"/>
      <family val="2"/>
    </font>
    <font>
      <b/>
      <sz val="12"/>
      <name val="Verdana"/>
      <family val="2"/>
    </font>
    <font>
      <b/>
      <sz val="36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20"/>
      <name val="Calibri"/>
      <family val="2"/>
    </font>
    <font>
      <sz val="12"/>
      <color theme="1"/>
      <name val="Atkinson Hyperlegible Regular"/>
    </font>
    <font>
      <sz val="11"/>
      <color theme="1"/>
      <name val="Atkinson Hyperlegible Regula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/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2" fillId="0" borderId="0" xfId="0" applyFont="1" applyAlignment="1">
      <alignment vertical="top"/>
    </xf>
    <xf numFmtId="0" fontId="11" fillId="0" borderId="0" xfId="0" applyFont="1" applyAlignment="1">
      <alignment vertical="top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top"/>
    </xf>
    <xf numFmtId="49" fontId="1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vertical="top"/>
    </xf>
    <xf numFmtId="0" fontId="15" fillId="0" borderId="0" xfId="0" applyFont="1" applyAlignment="1">
      <alignment vertical="top"/>
    </xf>
    <xf numFmtId="49" fontId="16" fillId="2" borderId="24" xfId="0" applyNumberFormat="1" applyFont="1" applyFill="1" applyBorder="1" applyAlignment="1">
      <alignment horizontal="center" vertical="center"/>
    </xf>
    <xf numFmtId="49" fontId="16" fillId="2" borderId="38" xfId="0" applyNumberFormat="1" applyFont="1" applyFill="1" applyBorder="1" applyAlignment="1">
      <alignment horizontal="center" vertical="center"/>
    </xf>
    <xf numFmtId="49" fontId="16" fillId="0" borderId="39" xfId="0" applyNumberFormat="1" applyFont="1" applyBorder="1" applyAlignment="1">
      <alignment horizontal="center" vertical="top"/>
    </xf>
    <xf numFmtId="49" fontId="16" fillId="0" borderId="40" xfId="0" applyNumberFormat="1" applyFont="1" applyBorder="1" applyAlignment="1" applyProtection="1">
      <alignment vertical="top"/>
      <protection locked="0"/>
    </xf>
    <xf numFmtId="164" fontId="15" fillId="0" borderId="0" xfId="0" applyNumberFormat="1" applyFont="1" applyAlignment="1">
      <alignment vertical="top"/>
    </xf>
    <xf numFmtId="0" fontId="17" fillId="0" borderId="33" xfId="0" applyFont="1" applyBorder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17" fillId="0" borderId="40" xfId="0" applyFont="1" applyBorder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49" fontId="16" fillId="0" borderId="41" xfId="0" applyNumberFormat="1" applyFont="1" applyBorder="1" applyAlignment="1">
      <alignment horizontal="center" vertical="top"/>
    </xf>
    <xf numFmtId="49" fontId="16" fillId="0" borderId="42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Alignment="1">
      <alignment vertical="top"/>
    </xf>
    <xf numFmtId="49" fontId="15" fillId="0" borderId="0" xfId="0" applyNumberFormat="1" applyFont="1" applyAlignment="1">
      <alignment horizontal="center" vertical="top"/>
    </xf>
    <xf numFmtId="49" fontId="15" fillId="0" borderId="0" xfId="0" applyNumberFormat="1" applyFont="1" applyAlignment="1" applyProtection="1">
      <alignment vertical="top"/>
      <protection locked="0"/>
    </xf>
    <xf numFmtId="0" fontId="18" fillId="0" borderId="0" xfId="0" applyFont="1"/>
    <xf numFmtId="49" fontId="16" fillId="2" borderId="15" xfId="0" applyNumberFormat="1" applyFont="1" applyFill="1" applyBorder="1" applyAlignment="1">
      <alignment horizontal="center" vertical="center"/>
    </xf>
    <xf numFmtId="49" fontId="16" fillId="2" borderId="14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6" fillId="0" borderId="25" xfId="0" applyNumberFormat="1" applyFont="1" applyBorder="1" applyAlignment="1" applyProtection="1">
      <alignment horizontal="right" vertical="top"/>
      <protection locked="0"/>
    </xf>
    <xf numFmtId="49" fontId="16" fillId="0" borderId="16" xfId="0" applyNumberFormat="1" applyFont="1" applyBorder="1" applyAlignment="1" applyProtection="1">
      <alignment horizontal="center" vertical="top"/>
      <protection locked="0"/>
    </xf>
    <xf numFmtId="0" fontId="16" fillId="0" borderId="16" xfId="0" applyFont="1" applyBorder="1" applyAlignment="1" applyProtection="1">
      <alignment vertical="top"/>
      <protection locked="0"/>
    </xf>
    <xf numFmtId="0" fontId="16" fillId="0" borderId="0" xfId="0" applyFont="1" applyAlignment="1">
      <alignment horizontal="center" vertical="top"/>
    </xf>
    <xf numFmtId="49" fontId="16" fillId="0" borderId="26" xfId="0" applyNumberFormat="1" applyFont="1" applyBorder="1" applyAlignment="1">
      <alignment horizontal="center" vertical="top"/>
    </xf>
    <xf numFmtId="49" fontId="16" fillId="0" borderId="27" xfId="0" applyNumberFormat="1" applyFont="1" applyBorder="1" applyAlignment="1" applyProtection="1">
      <alignment horizontal="right" vertical="top"/>
      <protection locked="0"/>
    </xf>
    <xf numFmtId="0" fontId="17" fillId="0" borderId="26" xfId="0" applyFont="1" applyBorder="1"/>
    <xf numFmtId="0" fontId="17" fillId="0" borderId="27" xfId="0" applyFont="1" applyBorder="1" applyAlignment="1">
      <alignment horizontal="right" vertical="top"/>
    </xf>
    <xf numFmtId="49" fontId="16" fillId="2" borderId="26" xfId="0" applyNumberFormat="1" applyFont="1" applyFill="1" applyBorder="1" applyAlignment="1">
      <alignment horizontal="center" vertical="center"/>
    </xf>
    <xf numFmtId="0" fontId="16" fillId="0" borderId="27" xfId="0" applyFont="1" applyBorder="1" applyAlignment="1">
      <alignment vertical="top"/>
    </xf>
    <xf numFmtId="0" fontId="16" fillId="0" borderId="27" xfId="0" applyFont="1" applyBorder="1" applyAlignment="1">
      <alignment horizontal="right" vertical="top"/>
    </xf>
    <xf numFmtId="0" fontId="17" fillId="0" borderId="28" xfId="0" applyFont="1" applyBorder="1"/>
    <xf numFmtId="0" fontId="16" fillId="0" borderId="29" xfId="0" applyFont="1" applyBorder="1" applyAlignment="1">
      <alignment horizontal="right" vertical="top"/>
    </xf>
    <xf numFmtId="0" fontId="17" fillId="0" borderId="0" xfId="0" applyFont="1"/>
    <xf numFmtId="0" fontId="16" fillId="0" borderId="0" xfId="0" applyFont="1" applyAlignment="1">
      <alignment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0" fontId="16" fillId="0" borderId="27" xfId="0" quotePrefix="1" applyFont="1" applyBorder="1" applyAlignment="1">
      <alignment horizontal="right" vertical="top"/>
    </xf>
    <xf numFmtId="1" fontId="16" fillId="0" borderId="16" xfId="0" applyNumberFormat="1" applyFont="1" applyBorder="1" applyAlignment="1" applyProtection="1">
      <alignment horizontal="center" vertical="top"/>
      <protection locked="0"/>
    </xf>
    <xf numFmtId="0" fontId="6" fillId="0" borderId="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6" xfId="0" applyFont="1" applyBorder="1"/>
    <xf numFmtId="0" fontId="1" fillId="0" borderId="11" xfId="0" applyFont="1" applyBorder="1"/>
    <xf numFmtId="0" fontId="5" fillId="0" borderId="0" xfId="0" applyFont="1" applyAlignment="1">
      <alignment vertical="top"/>
    </xf>
    <xf numFmtId="0" fontId="21" fillId="0" borderId="46" xfId="0" applyFont="1" applyBorder="1"/>
    <xf numFmtId="0" fontId="22" fillId="0" borderId="46" xfId="0" applyFont="1" applyBorder="1"/>
    <xf numFmtId="0" fontId="21" fillId="0" borderId="0" xfId="0" applyFont="1"/>
    <xf numFmtId="0" fontId="16" fillId="0" borderId="16" xfId="0" applyFont="1" applyBorder="1" applyAlignment="1">
      <alignment vertical="top"/>
    </xf>
    <xf numFmtId="0" fontId="6" fillId="0" borderId="3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164" fontId="6" fillId="0" borderId="2" xfId="0" applyNumberFormat="1" applyFont="1" applyBorder="1" applyAlignment="1">
      <alignment horizontal="left" vertical="center" wrapText="1"/>
    </xf>
    <xf numFmtId="164" fontId="6" fillId="0" borderId="43" xfId="0" applyNumberFormat="1" applyFont="1" applyBorder="1" applyAlignment="1">
      <alignment horizontal="left" vertical="center" wrapText="1"/>
    </xf>
    <xf numFmtId="164" fontId="6" fillId="0" borderId="44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14" fontId="10" fillId="0" borderId="2" xfId="0" applyNumberFormat="1" applyFont="1" applyBorder="1" applyAlignment="1">
      <alignment horizontal="left" vertical="center"/>
    </xf>
    <xf numFmtId="14" fontId="10" fillId="0" borderId="43" xfId="0" applyNumberFormat="1" applyFont="1" applyBorder="1" applyAlignment="1">
      <alignment horizontal="left" vertical="center"/>
    </xf>
    <xf numFmtId="14" fontId="10" fillId="0" borderId="44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65" fontId="1" fillId="0" borderId="4" xfId="1" applyNumberFormat="1" applyFont="1" applyBorder="1" applyAlignment="1">
      <alignment horizontal="left" vertical="center" wrapText="1"/>
    </xf>
    <xf numFmtId="165" fontId="1" fillId="0" borderId="5" xfId="1" applyNumberFormat="1" applyFont="1" applyBorder="1" applyAlignment="1">
      <alignment horizontal="left" vertical="center" wrapText="1"/>
    </xf>
    <xf numFmtId="165" fontId="1" fillId="0" borderId="6" xfId="1" applyNumberFormat="1" applyFont="1" applyBorder="1" applyAlignment="1">
      <alignment horizontal="left" vertical="center" wrapText="1"/>
    </xf>
    <xf numFmtId="165" fontId="1" fillId="0" borderId="9" xfId="1" applyNumberFormat="1" applyFont="1" applyBorder="1" applyAlignment="1">
      <alignment horizontal="left" vertical="center" wrapText="1"/>
    </xf>
    <xf numFmtId="165" fontId="1" fillId="0" borderId="10" xfId="1" applyNumberFormat="1" applyFont="1" applyBorder="1" applyAlignment="1">
      <alignment horizontal="left" vertical="center" wrapText="1"/>
    </xf>
    <xf numFmtId="165" fontId="1" fillId="0" borderId="11" xfId="1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43" xfId="0" applyFont="1" applyBorder="1" applyAlignment="1">
      <alignment horizontal="justify" vertical="center" wrapText="1"/>
    </xf>
    <xf numFmtId="0" fontId="1" fillId="0" borderId="44" xfId="0" applyFont="1" applyBorder="1" applyAlignment="1">
      <alignment horizontal="justify" vertical="center" wrapText="1"/>
    </xf>
    <xf numFmtId="14" fontId="1" fillId="0" borderId="4" xfId="1" applyNumberFormat="1" applyFont="1" applyFill="1" applyBorder="1" applyAlignment="1">
      <alignment horizontal="left" vertical="center" wrapText="1"/>
    </xf>
    <xf numFmtId="14" fontId="1" fillId="0" borderId="5" xfId="1" applyNumberFormat="1" applyFont="1" applyFill="1" applyBorder="1" applyAlignment="1">
      <alignment horizontal="left" vertical="center" wrapText="1"/>
    </xf>
    <xf numFmtId="14" fontId="1" fillId="0" borderId="6" xfId="1" applyNumberFormat="1" applyFont="1" applyFill="1" applyBorder="1" applyAlignment="1">
      <alignment horizontal="left" vertical="center" wrapText="1"/>
    </xf>
    <xf numFmtId="14" fontId="1" fillId="0" borderId="9" xfId="1" applyNumberFormat="1" applyFont="1" applyFill="1" applyBorder="1" applyAlignment="1">
      <alignment horizontal="left" vertical="center" wrapText="1"/>
    </xf>
    <xf numFmtId="14" fontId="1" fillId="0" borderId="10" xfId="1" applyNumberFormat="1" applyFont="1" applyFill="1" applyBorder="1" applyAlignment="1">
      <alignment horizontal="left" vertical="center" wrapText="1"/>
    </xf>
    <xf numFmtId="14" fontId="1" fillId="0" borderId="11" xfId="1" applyNumberFormat="1" applyFont="1" applyFill="1" applyBorder="1" applyAlignment="1">
      <alignment horizontal="left" vertical="center" wrapText="1"/>
    </xf>
    <xf numFmtId="0" fontId="6" fillId="0" borderId="45" xfId="0" applyFont="1" applyBorder="1" applyAlignment="1">
      <alignment horizontal="justify" vertical="center" wrapText="1"/>
    </xf>
    <xf numFmtId="164" fontId="6" fillId="0" borderId="4" xfId="0" applyNumberFormat="1" applyFont="1" applyBorder="1" applyAlignment="1">
      <alignment horizontal="left" vertical="center"/>
    </xf>
    <xf numFmtId="164" fontId="6" fillId="0" borderId="9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43" xfId="0" applyFont="1" applyBorder="1" applyAlignment="1">
      <alignment horizontal="justify" vertical="center" wrapText="1"/>
    </xf>
    <xf numFmtId="0" fontId="6" fillId="0" borderId="44" xfId="0" applyFont="1" applyBorder="1" applyAlignment="1">
      <alignment horizontal="justify" vertical="center" wrapText="1"/>
    </xf>
    <xf numFmtId="14" fontId="4" fillId="0" borderId="7" xfId="0" applyNumberFormat="1" applyFont="1" applyBorder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14" fontId="4" fillId="0" borderId="8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7" fillId="3" borderId="35" xfId="0" applyFont="1" applyFill="1" applyBorder="1" applyAlignment="1" applyProtection="1">
      <alignment horizontal="center" vertical="top"/>
      <protection locked="0"/>
    </xf>
    <xf numFmtId="0" fontId="17" fillId="3" borderId="36" xfId="0" applyFont="1" applyFill="1" applyBorder="1" applyAlignment="1" applyProtection="1">
      <alignment horizontal="center" vertical="top"/>
      <protection locked="0"/>
    </xf>
    <xf numFmtId="0" fontId="17" fillId="3" borderId="37" xfId="0" applyFont="1" applyFill="1" applyBorder="1" applyAlignment="1" applyProtection="1">
      <alignment horizontal="center" vertical="top"/>
      <protection locked="0"/>
    </xf>
    <xf numFmtId="0" fontId="19" fillId="0" borderId="13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17" fillId="3" borderId="17" xfId="0" applyFont="1" applyFill="1" applyBorder="1" applyAlignment="1" applyProtection="1">
      <alignment horizontal="right" vertical="top"/>
      <protection locked="0"/>
    </xf>
    <xf numFmtId="0" fontId="17" fillId="3" borderId="22" xfId="0" applyFont="1" applyFill="1" applyBorder="1" applyAlignment="1" applyProtection="1">
      <alignment horizontal="right" vertical="top"/>
      <protection locked="0"/>
    </xf>
    <xf numFmtId="49" fontId="20" fillId="0" borderId="0" xfId="0" applyNumberFormat="1" applyFont="1" applyAlignment="1">
      <alignment horizontal="center" vertical="top"/>
    </xf>
    <xf numFmtId="0" fontId="19" fillId="0" borderId="18" xfId="0" applyFont="1" applyBorder="1" applyAlignment="1">
      <alignment horizontal="center" vertical="center"/>
    </xf>
    <xf numFmtId="49" fontId="16" fillId="0" borderId="32" xfId="0" applyNumberFormat="1" applyFont="1" applyBorder="1" applyAlignment="1">
      <alignment horizontal="right" vertical="top"/>
    </xf>
    <xf numFmtId="49" fontId="16" fillId="0" borderId="16" xfId="0" applyNumberFormat="1" applyFont="1" applyBorder="1" applyAlignment="1">
      <alignment horizontal="right" vertical="top"/>
    </xf>
    <xf numFmtId="49" fontId="16" fillId="0" borderId="30" xfId="0" applyNumberFormat="1" applyFont="1" applyBorder="1" applyAlignment="1">
      <alignment horizontal="right" vertical="top"/>
    </xf>
    <xf numFmtId="49" fontId="16" fillId="0" borderId="23" xfId="0" applyNumberFormat="1" applyFont="1" applyBorder="1" applyAlignment="1">
      <alignment horizontal="right" vertical="top"/>
    </xf>
    <xf numFmtId="49" fontId="16" fillId="0" borderId="34" xfId="0" applyNumberFormat="1" applyFont="1" applyBorder="1" applyAlignment="1">
      <alignment horizontal="right" vertical="top"/>
    </xf>
    <xf numFmtId="49" fontId="16" fillId="0" borderId="19" xfId="0" applyNumberFormat="1" applyFont="1" applyBorder="1" applyAlignment="1">
      <alignment horizontal="right" vertical="top"/>
    </xf>
    <xf numFmtId="0" fontId="16" fillId="0" borderId="2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33" xfId="0" applyFont="1" applyBorder="1" applyAlignment="1">
      <alignment horizontal="center" vertical="top"/>
    </xf>
    <xf numFmtId="164" fontId="16" fillId="0" borderId="17" xfId="0" applyNumberFormat="1" applyFont="1" applyBorder="1" applyAlignment="1">
      <alignment horizontal="center" vertical="top"/>
    </xf>
    <xf numFmtId="164" fontId="16" fillId="0" borderId="22" xfId="0" applyNumberFormat="1" applyFont="1" applyBorder="1" applyAlignment="1">
      <alignment horizontal="center" vertical="top"/>
    </xf>
    <xf numFmtId="164" fontId="16" fillId="0" borderId="33" xfId="0" applyNumberFormat="1" applyFont="1" applyBorder="1" applyAlignment="1">
      <alignment horizontal="center" vertical="top"/>
    </xf>
  </cellXfs>
  <cellStyles count="2">
    <cellStyle name="Link" xfId="1" builtinId="8"/>
    <cellStyle name="Standard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tkinson Hyperlegible Regular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tkinson Hyperlegible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tkinson Hyperlegible Regular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30" formatCode="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0" formatCode="General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30" formatCode="@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1" formatCode="0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165" formatCode="dd/mm/yy;@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none"/>
      </font>
      <numFmt numFmtId="30" formatCode="@"/>
    </dxf>
    <dxf>
      <border outline="0">
        <bottom style="medium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30" formatCode="@"/>
      <fill>
        <patternFill patternType="solid">
          <fgColor indexed="31"/>
          <bgColor indexed="2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1" defaultTableStyle="TableStyleMedium2" defaultPivotStyle="PivotStyleLight16">
    <tableStyle name="Tabellenformat 1" pivot="0" count="0" xr9:uid="{5ACE9468-A136-284B-B34D-F24366BE111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6940C9C-6E30-1746-8D7B-E8CC3921C482}" name="Tabelle3" displayName="Tabelle3" ref="A12:F52" totalsRowShown="0" headerRowDxfId="13" dataDxfId="11" headerRowBorderDxfId="12" tableBorderDxfId="10">
  <autoFilter ref="A12:F52" xr:uid="{E6940C9C-6E30-1746-8D7B-E8CC3921C482}"/>
  <tableColumns count="6">
    <tableColumn id="4" xr3:uid="{54CCAB2C-79BB-3B45-9A39-05B7EECF406D}" name="Vorname" dataDxfId="9"/>
    <tableColumn id="5" xr3:uid="{01F1913F-1CED-3B42-9238-E2B3812C4BDF}" name="Nachname" dataDxfId="8"/>
    <tableColumn id="6" xr3:uid="{76573710-6F4C-914E-A5B9-1824E64B74C2}" name="Geburtsjahr" dataDxfId="7"/>
    <tableColumn id="8" xr3:uid="{4E2F6F48-A277-094D-8FDE-CE0D15262E03}" name="Gewichtsklasse" dataDxfId="6"/>
    <tableColumn id="2" xr3:uid="{7A6708A8-1E5E-9D4C-A45C-0991C7D36823}" name="Geschlecht" dataDxfId="5">
      <calculatedColumnFormula>IF(Tabelle3[[#This Row],[Gewichtsklasse]]="","",IF(AND(COUNTIF(I19:I28,Tabelle3[[#This Row],[Gewichtsklasse]])&gt;=1,COUNTIF(I29:I37,Tabelle3[[#This Row],[Gewichtsklasse]])),I13,IF(COUNTIF(I19:I28,Tabelle3[[#This Row],[Gewichtsklasse]])&gt;=1,"männlich","weiblich")))</calculatedColumnFormula>
    </tableColumn>
    <tableColumn id="3" xr3:uid="{C93472F7-35C7-D748-9405-C55585DD6A2E}" name="Notiz" dataDxfId="4"/>
  </tableColumns>
  <tableStyleInfo name="Tabellenformat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945818-B607-784C-9898-A0E361FE4135}" name="Tabelle1" displayName="Tabelle1" ref="A1:A75" totalsRowShown="0" headerRowDxfId="3" dataDxfId="2" tableBorderDxfId="1">
  <autoFilter ref="A1:A75" xr:uid="{8E945818-B607-784C-9898-A0E361FE4135}"/>
  <tableColumns count="1">
    <tableColumn id="1" xr3:uid="{E91F669C-F1B1-D24E-A45B-B2810C0190AE}" name="Vereinsnamen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judo-verband-berlin.eu/wp-content/uploads/2022/04/Ausschreibungshinweise-2022.pdf" TargetMode="External"/><Relationship Id="rId1" Type="http://schemas.openxmlformats.org/officeDocument/2006/relationships/hyperlink" Target="mailto:meisterschaften@jvb.berlin?subject=Meldungen%20Berliner%20Einzelmeisterschaften%20u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D4AE2-0BC2-2D44-B2FC-0A408858A935}">
  <sheetPr codeName="Tabelle2">
    <pageSetUpPr fitToPage="1"/>
  </sheetPr>
  <dimension ref="A1:G47"/>
  <sheetViews>
    <sheetView view="pageLayout" topLeftCell="A8" zoomScale="140" zoomScaleNormal="100" zoomScalePageLayoutView="140" workbookViewId="0">
      <selection activeCell="D16" sqref="D16"/>
    </sheetView>
  </sheetViews>
  <sheetFormatPr baseColWidth="10" defaultColWidth="11" defaultRowHeight="16"/>
  <cols>
    <col min="1" max="1" width="19.5" customWidth="1"/>
    <col min="2" max="2" width="12" customWidth="1"/>
    <col min="3" max="3" width="12.83203125" customWidth="1"/>
    <col min="4" max="4" width="35.83203125" customWidth="1"/>
    <col min="5" max="8" width="14.5" customWidth="1"/>
  </cols>
  <sheetData>
    <row r="1" spans="1:7" ht="29">
      <c r="A1" s="108" t="s">
        <v>23</v>
      </c>
      <c r="B1" s="108"/>
      <c r="C1" s="108"/>
      <c r="D1" s="108"/>
      <c r="E1" s="1"/>
      <c r="F1" s="1"/>
      <c r="G1" s="1"/>
    </row>
    <row r="2" spans="1:7" ht="21">
      <c r="A2" s="109" t="s">
        <v>67</v>
      </c>
      <c r="B2" s="109"/>
      <c r="C2" s="109"/>
      <c r="D2" s="109"/>
      <c r="E2" s="2"/>
      <c r="F2" s="2"/>
      <c r="G2" s="2"/>
    </row>
    <row r="3" spans="1:7" ht="20" customHeight="1">
      <c r="A3" s="110" t="s">
        <v>22</v>
      </c>
      <c r="B3" s="110"/>
      <c r="C3" s="110"/>
      <c r="D3" s="110"/>
      <c r="E3" s="3"/>
      <c r="F3" s="3"/>
      <c r="G3" s="3"/>
    </row>
    <row r="4" spans="1:7" ht="20" customHeight="1"/>
    <row r="5" spans="1:7" ht="16" customHeight="1">
      <c r="A5" s="4" t="s">
        <v>24</v>
      </c>
      <c r="B5" s="111" t="s">
        <v>154</v>
      </c>
      <c r="C5" s="112"/>
      <c r="D5" s="113"/>
    </row>
    <row r="6" spans="1:7" ht="16" customHeight="1">
      <c r="A6" s="4" t="s">
        <v>25</v>
      </c>
      <c r="B6" s="85" t="s">
        <v>155</v>
      </c>
      <c r="C6" s="86"/>
      <c r="D6" s="87"/>
    </row>
    <row r="7" spans="1:7">
      <c r="A7" s="4" t="s">
        <v>26</v>
      </c>
      <c r="B7" s="96" t="s">
        <v>18</v>
      </c>
      <c r="C7" s="97"/>
      <c r="D7" s="98"/>
    </row>
    <row r="8" spans="1:7" ht="16" customHeight="1">
      <c r="A8" s="64" t="s">
        <v>27</v>
      </c>
      <c r="B8" s="71" t="s">
        <v>156</v>
      </c>
      <c r="C8" s="72"/>
      <c r="D8" s="73"/>
    </row>
    <row r="9" spans="1:7" ht="16" customHeight="1">
      <c r="A9" s="65"/>
      <c r="B9" s="74" t="s">
        <v>157</v>
      </c>
      <c r="C9" s="75"/>
      <c r="D9" s="76"/>
    </row>
    <row r="10" spans="1:7">
      <c r="A10" s="5" t="s">
        <v>28</v>
      </c>
      <c r="B10" s="66">
        <v>45311</v>
      </c>
      <c r="C10" s="67"/>
      <c r="D10" s="68"/>
    </row>
    <row r="11" spans="1:7" ht="16" customHeight="1">
      <c r="A11" s="69" t="s">
        <v>29</v>
      </c>
      <c r="B11" s="71" t="s">
        <v>69</v>
      </c>
      <c r="C11" s="72"/>
      <c r="D11" s="73"/>
    </row>
    <row r="12" spans="1:7" ht="16" customHeight="1">
      <c r="A12" s="70"/>
      <c r="B12" s="74"/>
      <c r="C12" s="75"/>
      <c r="D12" s="76"/>
    </row>
    <row r="13" spans="1:7" ht="16" customHeight="1">
      <c r="A13" s="69" t="s">
        <v>30</v>
      </c>
      <c r="B13" s="6" t="s">
        <v>31</v>
      </c>
      <c r="C13" s="72" t="s">
        <v>19</v>
      </c>
      <c r="D13" s="73"/>
    </row>
    <row r="14" spans="1:7" ht="16" customHeight="1">
      <c r="A14" s="70"/>
      <c r="B14" s="7" t="s">
        <v>32</v>
      </c>
      <c r="C14" s="75" t="s">
        <v>20</v>
      </c>
      <c r="D14" s="76"/>
    </row>
    <row r="15" spans="1:7" ht="16" customHeight="1">
      <c r="A15" s="64" t="s">
        <v>33</v>
      </c>
      <c r="B15" s="106" t="s">
        <v>31</v>
      </c>
      <c r="C15" s="55" t="s">
        <v>34</v>
      </c>
      <c r="D15" s="57" t="s">
        <v>70</v>
      </c>
    </row>
    <row r="16" spans="1:7" ht="16" customHeight="1">
      <c r="A16" s="105"/>
      <c r="B16" s="107"/>
      <c r="C16" s="56" t="s">
        <v>35</v>
      </c>
      <c r="D16" s="58" t="s">
        <v>71</v>
      </c>
    </row>
    <row r="17" spans="1:4" ht="8" customHeight="1">
      <c r="A17" s="105"/>
      <c r="B17" s="106" t="s">
        <v>32</v>
      </c>
      <c r="C17" s="55"/>
      <c r="D17" s="73" t="s">
        <v>72</v>
      </c>
    </row>
    <row r="18" spans="1:4" ht="8" customHeight="1">
      <c r="A18" s="105"/>
      <c r="B18" s="107"/>
      <c r="C18" s="56"/>
      <c r="D18" s="76"/>
    </row>
    <row r="19" spans="1:4" ht="16" customHeight="1">
      <c r="A19" s="65"/>
      <c r="B19" s="117" t="s">
        <v>150</v>
      </c>
      <c r="C19" s="118"/>
      <c r="D19" s="119"/>
    </row>
    <row r="20" spans="1:4" ht="16" customHeight="1">
      <c r="A20" s="5" t="s">
        <v>36</v>
      </c>
      <c r="B20" s="111" t="s">
        <v>73</v>
      </c>
      <c r="C20" s="112"/>
      <c r="D20" s="113"/>
    </row>
    <row r="21" spans="1:4" ht="16" customHeight="1">
      <c r="A21" s="77" t="s">
        <v>37</v>
      </c>
      <c r="B21" s="123" t="s">
        <v>21</v>
      </c>
      <c r="C21" s="124"/>
      <c r="D21" s="125"/>
    </row>
    <row r="22" spans="1:4">
      <c r="A22" s="78"/>
      <c r="B22" s="126"/>
      <c r="C22" s="127"/>
      <c r="D22" s="128"/>
    </row>
    <row r="23" spans="1:4" ht="16" customHeight="1">
      <c r="A23" s="78"/>
      <c r="B23" s="120" t="s">
        <v>74</v>
      </c>
      <c r="C23" s="121"/>
      <c r="D23" s="122"/>
    </row>
    <row r="24" spans="1:4" ht="16" customHeight="1">
      <c r="A24" s="79"/>
      <c r="B24" s="114" t="s">
        <v>68</v>
      </c>
      <c r="C24" s="115"/>
      <c r="D24" s="116"/>
    </row>
    <row r="25" spans="1:4" ht="16" customHeight="1">
      <c r="A25" s="4" t="s">
        <v>38</v>
      </c>
      <c r="B25" s="96" t="s">
        <v>39</v>
      </c>
      <c r="C25" s="97"/>
      <c r="D25" s="98"/>
    </row>
    <row r="26" spans="1:4" ht="16" customHeight="1">
      <c r="A26" s="77" t="s">
        <v>40</v>
      </c>
      <c r="B26" s="99" t="s">
        <v>151</v>
      </c>
      <c r="C26" s="100"/>
      <c r="D26" s="101"/>
    </row>
    <row r="27" spans="1:4">
      <c r="A27" s="79"/>
      <c r="B27" s="102"/>
      <c r="C27" s="103"/>
      <c r="D27" s="104"/>
    </row>
    <row r="28" spans="1:4">
      <c r="A28" s="4" t="s">
        <v>41</v>
      </c>
      <c r="B28" s="82" t="s">
        <v>152</v>
      </c>
      <c r="C28" s="83"/>
      <c r="D28" s="84"/>
    </row>
    <row r="29" spans="1:4" ht="16" customHeight="1">
      <c r="A29" s="4" t="s">
        <v>42</v>
      </c>
      <c r="B29" s="85" t="s">
        <v>43</v>
      </c>
      <c r="C29" s="86"/>
      <c r="D29" s="87"/>
    </row>
    <row r="30" spans="1:4" ht="24" customHeight="1">
      <c r="A30" s="88" t="s">
        <v>44</v>
      </c>
      <c r="B30" s="90" t="s">
        <v>153</v>
      </c>
      <c r="C30" s="91"/>
      <c r="D30" s="92"/>
    </row>
    <row r="31" spans="1:4" ht="25" customHeight="1">
      <c r="A31" s="89"/>
      <c r="B31" s="93"/>
      <c r="C31" s="94"/>
      <c r="D31" s="95"/>
    </row>
    <row r="32" spans="1:4" ht="16" customHeight="1">
      <c r="A32" s="80" t="str">
        <f ca="1">"Stand: " &amp; TEXT(TODAY(), "TT.MM.JJJJ") &amp; "    Version: 1"</f>
        <v>Stand: 13.12.2023    Version: 1</v>
      </c>
      <c r="B32" s="80"/>
      <c r="C32" s="80"/>
      <c r="D32" s="80"/>
    </row>
    <row r="33" spans="1:4" ht="16" customHeight="1">
      <c r="A33" s="9"/>
      <c r="B33" s="9"/>
      <c r="C33" s="9"/>
      <c r="D33" s="9"/>
    </row>
    <row r="35" spans="1:4">
      <c r="A35" s="9"/>
      <c r="B35" s="9"/>
      <c r="C35" s="9"/>
      <c r="D35" s="9"/>
    </row>
    <row r="41" spans="1:4">
      <c r="A41" s="59"/>
      <c r="B41" s="59"/>
      <c r="C41" s="59"/>
      <c r="D41" s="59"/>
    </row>
    <row r="46" spans="1:4">
      <c r="A46" s="80"/>
      <c r="B46" s="80"/>
      <c r="C46" s="80"/>
      <c r="D46" s="80"/>
    </row>
    <row r="47" spans="1:4">
      <c r="A47" s="81"/>
      <c r="B47" s="81"/>
      <c r="C47" s="81"/>
      <c r="D47" s="81"/>
    </row>
  </sheetData>
  <mergeCells count="35">
    <mergeCell ref="B7:D7"/>
    <mergeCell ref="B8:D8"/>
    <mergeCell ref="B9:D9"/>
    <mergeCell ref="C13:D13"/>
    <mergeCell ref="B24:D24"/>
    <mergeCell ref="B19:D19"/>
    <mergeCell ref="B23:D23"/>
    <mergeCell ref="B21:D22"/>
    <mergeCell ref="B20:D20"/>
    <mergeCell ref="A1:D1"/>
    <mergeCell ref="A2:D2"/>
    <mergeCell ref="A3:D3"/>
    <mergeCell ref="B5:D5"/>
    <mergeCell ref="B6:D6"/>
    <mergeCell ref="A21:A24"/>
    <mergeCell ref="D17:D18"/>
    <mergeCell ref="A46:D46"/>
    <mergeCell ref="A47:D47"/>
    <mergeCell ref="B28:D28"/>
    <mergeCell ref="B29:D29"/>
    <mergeCell ref="A30:A31"/>
    <mergeCell ref="B30:D31"/>
    <mergeCell ref="A32:D32"/>
    <mergeCell ref="B25:D25"/>
    <mergeCell ref="B26:D27"/>
    <mergeCell ref="A26:A27"/>
    <mergeCell ref="A15:A19"/>
    <mergeCell ref="B15:B16"/>
    <mergeCell ref="B17:B18"/>
    <mergeCell ref="A8:A9"/>
    <mergeCell ref="B10:D10"/>
    <mergeCell ref="A11:A12"/>
    <mergeCell ref="B11:D12"/>
    <mergeCell ref="A13:A14"/>
    <mergeCell ref="C14:D14"/>
  </mergeCells>
  <phoneticPr fontId="2" type="noConversion"/>
  <hyperlinks>
    <hyperlink ref="B26" r:id="rId1" display="mailto:meisterschaften@jvb.berlin?subject=Meldungen Berliner Einzelmeisterschaften u15" xr:uid="{BA417CDB-D5D8-AD48-90DA-A7ADD174195B}"/>
    <hyperlink ref="B30" r:id="rId2" display="https://www.judo-verband-berlin.eu/wp-content/uploads/2022/04/Ausschreibungshinweise-2022.pdf" xr:uid="{E3ACD84B-C77B-C940-8503-0D71CE6B7D30}"/>
  </hyperlinks>
  <pageMargins left="0.98425196850393704" right="0.78740157480314998" top="1.4" bottom="1" header="0.3" footer="0.3"/>
  <pageSetup paperSize="9" scale="97" fitToHeight="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E64F8-706A-CA48-863C-D910266C355D}">
  <sheetPr codeName="Tabelle3"/>
  <dimension ref="A1:Q59"/>
  <sheetViews>
    <sheetView tabSelected="1" zoomScale="109" workbookViewId="0">
      <selection activeCell="G8" sqref="G8"/>
    </sheetView>
  </sheetViews>
  <sheetFormatPr baseColWidth="10" defaultColWidth="11" defaultRowHeight="16"/>
  <cols>
    <col min="1" max="1" width="16.5" customWidth="1"/>
    <col min="2" max="2" width="14.33203125" customWidth="1"/>
    <col min="3" max="3" width="11.6640625" customWidth="1"/>
    <col min="4" max="5" width="15.1640625" customWidth="1"/>
    <col min="6" max="6" width="26.5" customWidth="1"/>
    <col min="7" max="7" width="15.1640625" customWidth="1"/>
    <col min="8" max="8" width="20.33203125" customWidth="1"/>
    <col min="9" max="9" width="30" customWidth="1"/>
    <col min="10" max="13" width="15.83203125" customWidth="1"/>
  </cols>
  <sheetData>
    <row r="1" spans="1:17">
      <c r="A1" s="8"/>
      <c r="B1" s="8"/>
      <c r="C1" s="8"/>
      <c r="D1" s="8"/>
      <c r="E1" s="8"/>
      <c r="F1" s="8"/>
      <c r="G1" s="8"/>
      <c r="H1" s="8"/>
    </row>
    <row r="2" spans="1:17" ht="47">
      <c r="A2" s="133" t="s">
        <v>45</v>
      </c>
      <c r="B2" s="133"/>
      <c r="C2" s="133"/>
      <c r="D2" s="133"/>
      <c r="E2" s="133"/>
      <c r="F2" s="133"/>
      <c r="G2" s="133"/>
      <c r="H2" s="133"/>
      <c r="I2" s="133"/>
      <c r="J2" s="16"/>
      <c r="K2" s="16"/>
    </row>
    <row r="3" spans="1:17">
      <c r="A3" s="8"/>
      <c r="B3" s="8"/>
      <c r="C3" s="8"/>
      <c r="D3" s="8"/>
      <c r="E3" s="8"/>
      <c r="F3" s="8"/>
      <c r="G3" s="8"/>
      <c r="H3" s="8"/>
    </row>
    <row r="4" spans="1:17" ht="27" thickBot="1">
      <c r="A4" s="134" t="s">
        <v>46</v>
      </c>
      <c r="B4" s="134"/>
      <c r="C4" s="134"/>
      <c r="D4" s="134"/>
      <c r="E4" s="134"/>
      <c r="F4" s="134"/>
      <c r="G4" s="17"/>
      <c r="H4" s="138" t="s">
        <v>47</v>
      </c>
      <c r="I4" s="138"/>
    </row>
    <row r="5" spans="1:17">
      <c r="A5" s="141" t="s">
        <v>48</v>
      </c>
      <c r="B5" s="142"/>
      <c r="C5" s="145" t="str">
        <f>'Ausschreibung formatiert'!A2</f>
        <v>Berliner Einzelmeisterschaften u15</v>
      </c>
      <c r="D5" s="146"/>
      <c r="E5" s="146"/>
      <c r="F5" s="147"/>
      <c r="G5" s="17"/>
      <c r="H5" s="18" t="s">
        <v>49</v>
      </c>
      <c r="I5" s="19" t="s">
        <v>50</v>
      </c>
    </row>
    <row r="6" spans="1:17">
      <c r="A6" s="139" t="s">
        <v>27</v>
      </c>
      <c r="B6" s="140"/>
      <c r="C6" s="148" t="str">
        <f>'Ausschreibung formatiert'!B8</f>
        <v>Sportforum Berlin - Große Halle</v>
      </c>
      <c r="D6" s="149"/>
      <c r="E6" s="149"/>
      <c r="F6" s="150"/>
      <c r="G6" s="17"/>
      <c r="H6" s="20">
        <v>1</v>
      </c>
      <c r="I6" s="21"/>
    </row>
    <row r="7" spans="1:17">
      <c r="A7" s="139" t="s">
        <v>28</v>
      </c>
      <c r="B7" s="140"/>
      <c r="C7" s="151">
        <f>'Ausschreibung formatiert'!B10</f>
        <v>45311</v>
      </c>
      <c r="D7" s="152"/>
      <c r="E7" s="152"/>
      <c r="F7" s="153"/>
      <c r="G7" s="22"/>
      <c r="H7" s="20">
        <v>2</v>
      </c>
      <c r="I7" s="21"/>
    </row>
    <row r="8" spans="1:17">
      <c r="A8" s="139" t="s">
        <v>51</v>
      </c>
      <c r="B8" s="140"/>
      <c r="C8" s="135"/>
      <c r="D8" s="136"/>
      <c r="E8" s="136"/>
      <c r="F8" s="23" t="s">
        <v>149</v>
      </c>
      <c r="G8" s="24"/>
      <c r="H8" s="20">
        <v>3</v>
      </c>
      <c r="I8" s="25"/>
    </row>
    <row r="9" spans="1:17" ht="17" thickBot="1">
      <c r="A9" s="143" t="s">
        <v>52</v>
      </c>
      <c r="B9" s="144"/>
      <c r="C9" s="129"/>
      <c r="D9" s="130"/>
      <c r="E9" s="130"/>
      <c r="F9" s="131"/>
      <c r="G9" s="26"/>
      <c r="H9" s="27">
        <v>4</v>
      </c>
      <c r="I9" s="28"/>
    </row>
    <row r="10" spans="1:17">
      <c r="A10" s="29"/>
      <c r="B10" s="29"/>
      <c r="C10" s="29"/>
      <c r="D10" s="29"/>
      <c r="E10" s="29"/>
      <c r="F10" s="29"/>
      <c r="G10" s="29"/>
      <c r="H10" s="30"/>
      <c r="I10" s="31"/>
    </row>
    <row r="11" spans="1:17" ht="27" thickBot="1">
      <c r="A11" s="132" t="s">
        <v>53</v>
      </c>
      <c r="B11" s="132"/>
      <c r="C11" s="132"/>
      <c r="D11" s="132"/>
      <c r="E11" s="132"/>
      <c r="F11" s="132"/>
      <c r="G11" s="32"/>
      <c r="H11" s="137" t="s">
        <v>54</v>
      </c>
      <c r="I11" s="137"/>
    </row>
    <row r="12" spans="1:17">
      <c r="A12" s="33" t="s">
        <v>55</v>
      </c>
      <c r="B12" s="33" t="s">
        <v>56</v>
      </c>
      <c r="C12" s="33" t="s">
        <v>57</v>
      </c>
      <c r="D12" s="34" t="s">
        <v>58</v>
      </c>
      <c r="E12" s="34" t="s">
        <v>59</v>
      </c>
      <c r="F12" s="33" t="s">
        <v>60</v>
      </c>
      <c r="G12" s="35"/>
      <c r="H12" s="18" t="s">
        <v>59</v>
      </c>
      <c r="I12" s="36" t="s">
        <v>61</v>
      </c>
      <c r="N12" s="10"/>
      <c r="O12" s="10"/>
      <c r="P12" s="10"/>
      <c r="Q12" s="10"/>
    </row>
    <row r="13" spans="1:17">
      <c r="A13" s="37"/>
      <c r="B13" s="37"/>
      <c r="C13" s="54"/>
      <c r="D13" s="37"/>
      <c r="E13" s="63" t="str">
        <f>IF(Tabelle3[[#This Row],[Gewichtsklasse]]="","",IF(AND(COUNTIF(I19:I28,Tabelle3[[#This Row],[Gewichtsklasse]])&gt;=1,COUNTIF(I29:I37,Tabelle3[[#This Row],[Gewichtsklasse]])),I13,IF(COUNTIF(I19:I28,Tabelle3[[#This Row],[Gewichtsklasse]])&gt;=1,"männlich","weiblich")))</f>
        <v/>
      </c>
      <c r="F13" s="38"/>
      <c r="G13" s="39"/>
      <c r="H13" s="40"/>
      <c r="I13" s="41" t="s">
        <v>62</v>
      </c>
      <c r="N13" s="11"/>
      <c r="O13" s="11"/>
      <c r="P13" s="11"/>
      <c r="Q13" s="11"/>
    </row>
    <row r="14" spans="1:17">
      <c r="A14" s="37"/>
      <c r="B14" s="37"/>
      <c r="C14" s="54"/>
      <c r="D14" s="37"/>
      <c r="E14" s="63" t="str">
        <f>IF(Tabelle3[[#This Row],[Gewichtsklasse]]="","",IF(AND(COUNTIF(I20:I29,Tabelle3[[#This Row],[Gewichtsklasse]])&gt;=1,COUNTIF(I30:I38,Tabelle3[[#This Row],[Gewichtsklasse]])),I14,IF(COUNTIF(I20:I29,Tabelle3[[#This Row],[Gewichtsklasse]])&gt;=1,"männlich","weiblich")))</f>
        <v/>
      </c>
      <c r="F14" s="38"/>
      <c r="G14" s="39"/>
      <c r="H14" s="42"/>
      <c r="I14" s="43" t="s">
        <v>63</v>
      </c>
      <c r="N14" s="11"/>
      <c r="O14" s="11"/>
      <c r="P14" s="11"/>
      <c r="Q14" s="11"/>
    </row>
    <row r="15" spans="1:17">
      <c r="A15" s="37"/>
      <c r="B15" s="37"/>
      <c r="C15" s="54"/>
      <c r="D15" s="37"/>
      <c r="E15" s="63" t="str">
        <f>IF(Tabelle3[[#This Row],[Gewichtsklasse]]="","",IF(AND(COUNTIF(I21:I30,Tabelle3[[#This Row],[Gewichtsklasse]])&gt;=1,COUNTIF(I31:I39,Tabelle3[[#This Row],[Gewichtsklasse]])),I15,IF(COUNTIF(I21:I30,Tabelle3[[#This Row],[Gewichtsklasse]])&gt;=1,"männlich","weiblich")))</f>
        <v/>
      </c>
      <c r="F15" s="38"/>
      <c r="G15" s="39"/>
      <c r="H15" s="44" t="s">
        <v>64</v>
      </c>
      <c r="I15" s="45">
        <v>2010</v>
      </c>
      <c r="N15" s="11"/>
      <c r="O15" s="11"/>
      <c r="P15" s="11"/>
      <c r="Q15" s="11"/>
    </row>
    <row r="16" spans="1:17">
      <c r="A16" s="37"/>
      <c r="B16" s="37"/>
      <c r="C16" s="54"/>
      <c r="D16" s="37"/>
      <c r="E16" s="63" t="str">
        <f>IF(Tabelle3[[#This Row],[Gewichtsklasse]]="","",IF(AND(COUNTIF(I22:I31,Tabelle3[[#This Row],[Gewichtsklasse]])&gt;=1,COUNTIF(I32:I40,Tabelle3[[#This Row],[Gewichtsklasse]])),I16,IF(COUNTIF(I22:I31,Tabelle3[[#This Row],[Gewichtsklasse]])&gt;=1,"männlich","weiblich")))</f>
        <v/>
      </c>
      <c r="F16" s="38"/>
      <c r="G16" s="39"/>
      <c r="H16" s="42"/>
      <c r="I16" s="45">
        <v>2011</v>
      </c>
      <c r="N16" s="11"/>
      <c r="O16" s="11"/>
      <c r="P16" s="11"/>
      <c r="Q16" s="11"/>
    </row>
    <row r="17" spans="1:17">
      <c r="A17" s="37"/>
      <c r="B17" s="37"/>
      <c r="C17" s="54"/>
      <c r="D17" s="37"/>
      <c r="E17" s="63" t="str">
        <f>IF(Tabelle3[[#This Row],[Gewichtsklasse]]="","",IF(AND(COUNTIF(I23:I32,Tabelle3[[#This Row],[Gewichtsklasse]])&gt;=1,COUNTIF(I33:I41,Tabelle3[[#This Row],[Gewichtsklasse]])),I17,IF(COUNTIF(I23:I32,Tabelle3[[#This Row],[Gewichtsklasse]])&gt;=1,"männlich","weiblich")))</f>
        <v/>
      </c>
      <c r="F17" s="38"/>
      <c r="G17" s="39"/>
      <c r="H17" s="42"/>
      <c r="I17" s="45">
        <v>2012</v>
      </c>
      <c r="N17" s="11"/>
      <c r="O17" s="11"/>
      <c r="P17" s="11"/>
      <c r="Q17" s="11"/>
    </row>
    <row r="18" spans="1:17">
      <c r="A18" s="37"/>
      <c r="B18" s="37"/>
      <c r="C18" s="54"/>
      <c r="D18" s="37"/>
      <c r="E18" s="63" t="str">
        <f>IF(Tabelle3[[#This Row],[Gewichtsklasse]]="","",IF(AND(COUNTIF(I24:I33,Tabelle3[[#This Row],[Gewichtsklasse]])&gt;=1,COUNTIF(I34:I42,Tabelle3[[#This Row],[Gewichtsklasse]])),I18,IF(COUNTIF(I24:I33,Tabelle3[[#This Row],[Gewichtsklasse]])&gt;=1,"männlich","weiblich")))</f>
        <v/>
      </c>
      <c r="F18" s="38"/>
      <c r="G18" s="39"/>
      <c r="H18" s="42"/>
      <c r="I18" s="45"/>
      <c r="N18" s="11"/>
      <c r="O18" s="11"/>
      <c r="P18" s="11"/>
      <c r="Q18" s="11"/>
    </row>
    <row r="19" spans="1:17">
      <c r="A19" s="37"/>
      <c r="B19" s="37"/>
      <c r="C19" s="54"/>
      <c r="D19" s="37"/>
      <c r="E19" s="63" t="str">
        <f>IF(Tabelle3[[#This Row],[Gewichtsklasse]]="","",IF(AND(COUNTIF(I25:I34,Tabelle3[[#This Row],[Gewichtsklasse]])&gt;=1,COUNTIF(I35:I43,Tabelle3[[#This Row],[Gewichtsklasse]])),I19,IF(COUNTIF(I25:I34,Tabelle3[[#This Row],[Gewichtsklasse]])&gt;=1,"männlich","weiblich")))</f>
        <v/>
      </c>
      <c r="F19" s="38"/>
      <c r="G19" s="39"/>
      <c r="H19" s="44" t="s">
        <v>65</v>
      </c>
      <c r="I19" s="46" t="s">
        <v>0</v>
      </c>
      <c r="N19" s="11"/>
      <c r="O19" s="11"/>
      <c r="P19" s="11"/>
      <c r="Q19" s="11"/>
    </row>
    <row r="20" spans="1:17">
      <c r="A20" s="37"/>
      <c r="B20" s="37"/>
      <c r="C20" s="54"/>
      <c r="D20" s="37"/>
      <c r="E20" s="63" t="str">
        <f>IF(Tabelle3[[#This Row],[Gewichtsklasse]]="","",IF(AND(COUNTIF(I26:I35,Tabelle3[[#This Row],[Gewichtsklasse]])&gt;=1,COUNTIF(I36:I44,Tabelle3[[#This Row],[Gewichtsklasse]])),I20,IF(COUNTIF(I26:I35,Tabelle3[[#This Row],[Gewichtsklasse]])&gt;=1,"männlich","weiblich")))</f>
        <v/>
      </c>
      <c r="F20" s="38"/>
      <c r="G20" s="39"/>
      <c r="H20" s="40"/>
      <c r="I20" s="46" t="s">
        <v>1</v>
      </c>
      <c r="N20" s="11"/>
      <c r="O20" s="11"/>
      <c r="P20" s="11"/>
      <c r="Q20" s="11"/>
    </row>
    <row r="21" spans="1:17">
      <c r="A21" s="37"/>
      <c r="B21" s="37"/>
      <c r="C21" s="54"/>
      <c r="D21" s="37"/>
      <c r="E21" s="63" t="str">
        <f>IF(Tabelle3[[#This Row],[Gewichtsklasse]]="","",IF(AND(COUNTIF(I27:I36,Tabelle3[[#This Row],[Gewichtsklasse]])&gt;=1,COUNTIF(I37:I45,Tabelle3[[#This Row],[Gewichtsklasse]])),I21,IF(COUNTIF(I27:I36,Tabelle3[[#This Row],[Gewichtsklasse]])&gt;=1,"männlich","weiblich")))</f>
        <v/>
      </c>
      <c r="F21" s="38"/>
      <c r="G21" s="39"/>
      <c r="H21" s="40"/>
      <c r="I21" s="46" t="s">
        <v>2</v>
      </c>
      <c r="N21" s="11"/>
      <c r="O21" s="11"/>
      <c r="P21" s="11"/>
      <c r="Q21" s="11"/>
    </row>
    <row r="22" spans="1:17">
      <c r="A22" s="37"/>
      <c r="B22" s="37"/>
      <c r="C22" s="54"/>
      <c r="D22" s="37"/>
      <c r="E22" s="63" t="str">
        <f>IF(Tabelle3[[#This Row],[Gewichtsklasse]]="","",IF(AND(COUNTIF(I28:I37,Tabelle3[[#This Row],[Gewichtsklasse]])&gt;=1,COUNTIF(I38:I46,Tabelle3[[#This Row],[Gewichtsklasse]])),I22,IF(COUNTIF(I28:I37,Tabelle3[[#This Row],[Gewichtsklasse]])&gt;=1,"männlich","weiblich")))</f>
        <v/>
      </c>
      <c r="F22" s="38"/>
      <c r="G22" s="39"/>
      <c r="H22" s="40"/>
      <c r="I22" s="46" t="s">
        <v>3</v>
      </c>
      <c r="N22" s="11"/>
      <c r="O22" s="11"/>
      <c r="P22" s="11"/>
      <c r="Q22" s="11"/>
    </row>
    <row r="23" spans="1:17">
      <c r="A23" s="37"/>
      <c r="B23" s="37"/>
      <c r="C23" s="54"/>
      <c r="D23" s="37"/>
      <c r="E23" s="63" t="str">
        <f>IF(Tabelle3[[#This Row],[Gewichtsklasse]]="","",IF(AND(COUNTIF(I29:I38,Tabelle3[[#This Row],[Gewichtsklasse]])&gt;=1,COUNTIF(I39:I47,Tabelle3[[#This Row],[Gewichtsklasse]])),I23,IF(COUNTIF(I29:I38,Tabelle3[[#This Row],[Gewichtsklasse]])&gt;=1,"männlich","weiblich")))</f>
        <v/>
      </c>
      <c r="F23" s="38"/>
      <c r="G23" s="39"/>
      <c r="H23" s="40"/>
      <c r="I23" s="46" t="s">
        <v>6</v>
      </c>
      <c r="L23" s="12"/>
      <c r="M23" s="11"/>
      <c r="N23" s="11"/>
      <c r="O23" s="11"/>
      <c r="P23" s="11"/>
      <c r="Q23" s="11"/>
    </row>
    <row r="24" spans="1:17">
      <c r="A24" s="37"/>
      <c r="B24" s="37"/>
      <c r="C24" s="54"/>
      <c r="D24" s="37"/>
      <c r="E24" s="63" t="str">
        <f>IF(Tabelle3[[#This Row],[Gewichtsklasse]]="","",IF(AND(COUNTIF(I30:I39,Tabelle3[[#This Row],[Gewichtsklasse]])&gt;=1,COUNTIF(I40:I48,Tabelle3[[#This Row],[Gewichtsklasse]])),I24,IF(COUNTIF(I30:I39,Tabelle3[[#This Row],[Gewichtsklasse]])&gt;=1,"männlich","weiblich")))</f>
        <v/>
      </c>
      <c r="F24" s="38"/>
      <c r="G24" s="39"/>
      <c r="H24" s="40"/>
      <c r="I24" s="53" t="s">
        <v>7</v>
      </c>
      <c r="L24" s="12"/>
      <c r="M24" s="11"/>
      <c r="N24" s="11"/>
      <c r="O24" s="11"/>
      <c r="P24" s="11"/>
      <c r="Q24" s="11"/>
    </row>
    <row r="25" spans="1:17">
      <c r="A25" s="37"/>
      <c r="B25" s="37"/>
      <c r="C25" s="54"/>
      <c r="D25" s="37"/>
      <c r="E25" s="63" t="str">
        <f>IF(Tabelle3[[#This Row],[Gewichtsklasse]]="","",IF(AND(COUNTIF(I31:I40,Tabelle3[[#This Row],[Gewichtsklasse]])&gt;=1,COUNTIF(I41:I49,Tabelle3[[#This Row],[Gewichtsklasse]])),I25,IF(COUNTIF(I31:I40,Tabelle3[[#This Row],[Gewichtsklasse]])&gt;=1,"männlich","weiblich")))</f>
        <v/>
      </c>
      <c r="F25" s="38"/>
      <c r="G25" s="39"/>
      <c r="H25" s="40"/>
      <c r="I25" s="46" t="s">
        <v>8</v>
      </c>
      <c r="L25" s="12"/>
      <c r="M25" s="11"/>
      <c r="N25" s="11"/>
      <c r="O25" s="11"/>
      <c r="P25" s="11"/>
      <c r="Q25" s="11"/>
    </row>
    <row r="26" spans="1:17">
      <c r="A26" s="37"/>
      <c r="B26" s="37"/>
      <c r="C26" s="54"/>
      <c r="D26" s="37"/>
      <c r="E26" s="63" t="str">
        <f>IF(Tabelle3[[#This Row],[Gewichtsklasse]]="","",IF(AND(COUNTIF(I32:I41,Tabelle3[[#This Row],[Gewichtsklasse]])&gt;=1,COUNTIF(I42:I50,Tabelle3[[#This Row],[Gewichtsklasse]])),I26,IF(COUNTIF(I32:I41,Tabelle3[[#This Row],[Gewichtsklasse]])&gt;=1,"männlich","weiblich")))</f>
        <v/>
      </c>
      <c r="F26" s="38"/>
      <c r="G26" s="39"/>
      <c r="H26" s="40"/>
      <c r="I26" s="46" t="s">
        <v>13</v>
      </c>
      <c r="L26" s="12"/>
      <c r="M26" s="11"/>
      <c r="N26" s="11"/>
      <c r="O26" s="11"/>
      <c r="P26" s="11"/>
      <c r="Q26" s="11"/>
    </row>
    <row r="27" spans="1:17">
      <c r="A27" s="37"/>
      <c r="B27" s="37"/>
      <c r="C27" s="54"/>
      <c r="D27" s="37"/>
      <c r="E27" s="63" t="str">
        <f>IF(Tabelle3[[#This Row],[Gewichtsklasse]]="","",IF(AND(COUNTIF(I33:I42,Tabelle3[[#This Row],[Gewichtsklasse]])&gt;=1,COUNTIF(I43:I51,Tabelle3[[#This Row],[Gewichtsklasse]])),I27,IF(COUNTIF(I33:I42,Tabelle3[[#This Row],[Gewichtsklasse]])&gt;=1,"männlich","weiblich")))</f>
        <v/>
      </c>
      <c r="F27" s="38"/>
      <c r="G27" s="39"/>
      <c r="H27" s="40"/>
      <c r="I27" s="46" t="s">
        <v>14</v>
      </c>
      <c r="L27" s="12"/>
      <c r="M27" s="11"/>
      <c r="N27" s="11"/>
      <c r="O27" s="11"/>
      <c r="P27" s="11"/>
      <c r="Q27" s="11"/>
    </row>
    <row r="28" spans="1:17">
      <c r="A28" s="37"/>
      <c r="B28" s="37"/>
      <c r="C28" s="54"/>
      <c r="D28" s="37"/>
      <c r="E28" s="63" t="str">
        <f>IF(Tabelle3[[#This Row],[Gewichtsklasse]]="","",IF(AND(COUNTIF(I34:I43,Tabelle3[[#This Row],[Gewichtsklasse]])&gt;=1,COUNTIF(I44:I52,Tabelle3[[#This Row],[Gewichtsklasse]])),I28,IF(COUNTIF(I34:I43,Tabelle3[[#This Row],[Gewichtsklasse]])&gt;=1,"männlich","weiblich")))</f>
        <v/>
      </c>
      <c r="F28" s="38"/>
      <c r="G28" s="39"/>
      <c r="H28" s="40"/>
      <c r="I28" s="46" t="s">
        <v>15</v>
      </c>
      <c r="L28" s="12"/>
      <c r="M28" s="11"/>
      <c r="N28" s="11"/>
      <c r="O28" s="11"/>
      <c r="P28" s="11"/>
      <c r="Q28" s="11"/>
    </row>
    <row r="29" spans="1:17">
      <c r="A29" s="37"/>
      <c r="B29" s="37"/>
      <c r="C29" s="54"/>
      <c r="D29" s="37"/>
      <c r="E29" s="63" t="str">
        <f>IF(Tabelle3[[#This Row],[Gewichtsklasse]]="","",IF(AND(COUNTIF(I35:I44,Tabelle3[[#This Row],[Gewichtsklasse]])&gt;=1,COUNTIF(I45:I53,Tabelle3[[#This Row],[Gewichtsklasse]])),I29,IF(COUNTIF(I35:I44,Tabelle3[[#This Row],[Gewichtsklasse]])&gt;=1,"männlich","weiblich")))</f>
        <v/>
      </c>
      <c r="F29" s="38"/>
      <c r="G29" s="39"/>
      <c r="H29" s="44" t="s">
        <v>66</v>
      </c>
      <c r="I29" s="46" t="s">
        <v>4</v>
      </c>
      <c r="L29" s="12"/>
      <c r="M29" s="11"/>
      <c r="N29" s="11"/>
      <c r="O29" s="11"/>
      <c r="P29" s="11"/>
      <c r="Q29" s="11"/>
    </row>
    <row r="30" spans="1:17">
      <c r="A30" s="37"/>
      <c r="B30" s="37"/>
      <c r="C30" s="54"/>
      <c r="D30" s="37"/>
      <c r="E30" s="63" t="str">
        <f>IF(Tabelle3[[#This Row],[Gewichtsklasse]]="","",IF(AND(COUNTIF(I36:I45,Tabelle3[[#This Row],[Gewichtsklasse]])&gt;=1,COUNTIF(I46:I54,Tabelle3[[#This Row],[Gewichtsklasse]])),I30,IF(COUNTIF(I36:I45,Tabelle3[[#This Row],[Gewichtsklasse]])&gt;=1,"männlich","weiblich")))</f>
        <v/>
      </c>
      <c r="F30" s="38"/>
      <c r="G30" s="39"/>
      <c r="H30" s="42"/>
      <c r="I30" s="53" t="s">
        <v>5</v>
      </c>
      <c r="L30" s="12"/>
      <c r="M30" s="11"/>
      <c r="N30" s="11"/>
      <c r="O30" s="11"/>
      <c r="P30" s="11"/>
      <c r="Q30" s="11"/>
    </row>
    <row r="31" spans="1:17">
      <c r="A31" s="37"/>
      <c r="B31" s="37"/>
      <c r="C31" s="54"/>
      <c r="D31" s="37"/>
      <c r="E31" s="63" t="str">
        <f>IF(Tabelle3[[#This Row],[Gewichtsklasse]]="","",IF(AND(COUNTIF(I37:I46,Tabelle3[[#This Row],[Gewichtsklasse]])&gt;=1,COUNTIF(I47:I55,Tabelle3[[#This Row],[Gewichtsklasse]])),I31,IF(COUNTIF(I37:I46,Tabelle3[[#This Row],[Gewichtsklasse]])&gt;=1,"männlich","weiblich")))</f>
        <v/>
      </c>
      <c r="F31" s="38"/>
      <c r="G31" s="39"/>
      <c r="H31" s="42"/>
      <c r="I31" s="53" t="s">
        <v>2</v>
      </c>
      <c r="L31" s="12"/>
      <c r="M31" s="11"/>
      <c r="N31" s="11"/>
      <c r="O31" s="11"/>
      <c r="P31" s="11"/>
      <c r="Q31" s="11"/>
    </row>
    <row r="32" spans="1:17">
      <c r="A32" s="37"/>
      <c r="B32" s="37"/>
      <c r="C32" s="54"/>
      <c r="D32" s="37"/>
      <c r="E32" s="63" t="str">
        <f>IF(Tabelle3[[#This Row],[Gewichtsklasse]]="","",IF(AND(COUNTIF(I38:I47,Tabelle3[[#This Row],[Gewichtsklasse]])&gt;=1,COUNTIF(I48:I56,Tabelle3[[#This Row],[Gewichtsklasse]])),I32,IF(COUNTIF(I38:I47,Tabelle3[[#This Row],[Gewichtsklasse]])&gt;=1,"männlich","weiblich")))</f>
        <v/>
      </c>
      <c r="F32" s="38"/>
      <c r="G32" s="39"/>
      <c r="H32" s="42"/>
      <c r="I32" s="53" t="s">
        <v>9</v>
      </c>
      <c r="L32" s="12"/>
      <c r="M32" s="11"/>
      <c r="N32" s="11"/>
      <c r="O32" s="11"/>
      <c r="P32" s="11"/>
      <c r="Q32" s="11"/>
    </row>
    <row r="33" spans="1:17">
      <c r="A33" s="37"/>
      <c r="B33" s="37"/>
      <c r="C33" s="54"/>
      <c r="D33" s="37"/>
      <c r="E33" s="63" t="str">
        <f>IF(Tabelle3[[#This Row],[Gewichtsklasse]]="","",IF(AND(COUNTIF(I39:I48,Tabelle3[[#This Row],[Gewichtsklasse]])&gt;=1,COUNTIF(I49:I57,Tabelle3[[#This Row],[Gewichtsklasse]])),I33,IF(COUNTIF(I39:I48,Tabelle3[[#This Row],[Gewichtsklasse]])&gt;=1,"männlich","weiblich")))</f>
        <v/>
      </c>
      <c r="F33" s="38"/>
      <c r="G33" s="39"/>
      <c r="H33" s="42"/>
      <c r="I33" s="53" t="s">
        <v>10</v>
      </c>
      <c r="L33" s="12"/>
      <c r="M33" s="11"/>
      <c r="N33" s="11"/>
      <c r="O33" s="11"/>
      <c r="P33" s="11"/>
      <c r="Q33" s="11"/>
    </row>
    <row r="34" spans="1:17">
      <c r="A34" s="37"/>
      <c r="B34" s="37"/>
      <c r="C34" s="54"/>
      <c r="D34" s="37"/>
      <c r="E34" s="63" t="str">
        <f>IF(Tabelle3[[#This Row],[Gewichtsklasse]]="","",IF(AND(COUNTIF(I40:I49,Tabelle3[[#This Row],[Gewichtsklasse]])&gt;=1,COUNTIF(I50:I58,Tabelle3[[#This Row],[Gewichtsklasse]])),I34,IF(COUNTIF(I40:I49,Tabelle3[[#This Row],[Gewichtsklasse]])&gt;=1,"männlich","weiblich")))</f>
        <v/>
      </c>
      <c r="F34" s="38"/>
      <c r="G34" s="39"/>
      <c r="H34" s="42"/>
      <c r="I34" s="53" t="s">
        <v>11</v>
      </c>
      <c r="L34" s="12"/>
      <c r="M34" s="11"/>
      <c r="N34" s="11"/>
      <c r="O34" s="11"/>
      <c r="P34" s="11"/>
      <c r="Q34" s="11"/>
    </row>
    <row r="35" spans="1:17">
      <c r="A35" s="37"/>
      <c r="B35" s="37"/>
      <c r="C35" s="54"/>
      <c r="D35" s="37"/>
      <c r="E35" s="63" t="str">
        <f>IF(Tabelle3[[#This Row],[Gewichtsklasse]]="","",IF(AND(COUNTIF(I41:I50,Tabelle3[[#This Row],[Gewichtsklasse]])&gt;=1,COUNTIF(I51:I59,Tabelle3[[#This Row],[Gewichtsklasse]])),I35,IF(COUNTIF(I41:I50,Tabelle3[[#This Row],[Gewichtsklasse]])&gt;=1,"männlich","weiblich")))</f>
        <v/>
      </c>
      <c r="F35" s="38"/>
      <c r="G35" s="39"/>
      <c r="H35" s="42"/>
      <c r="I35" s="46" t="s">
        <v>12</v>
      </c>
      <c r="L35" s="12"/>
      <c r="M35" s="11"/>
      <c r="N35" s="11"/>
      <c r="O35" s="11"/>
      <c r="P35" s="11"/>
      <c r="Q35" s="11"/>
    </row>
    <row r="36" spans="1:17">
      <c r="A36" s="37"/>
      <c r="B36" s="37"/>
      <c r="C36" s="54"/>
      <c r="D36" s="37"/>
      <c r="E36" s="63" t="str">
        <f>IF(Tabelle3[[#This Row],[Gewichtsklasse]]="","",IF(AND(COUNTIF(I42:I51,Tabelle3[[#This Row],[Gewichtsklasse]])&gt;=1,COUNTIF(I52:I60,Tabelle3[[#This Row],[Gewichtsklasse]])),I36,IF(COUNTIF(I42:I51,Tabelle3[[#This Row],[Gewichtsklasse]])&gt;=1,"männlich","weiblich")))</f>
        <v/>
      </c>
      <c r="F36" s="38"/>
      <c r="G36" s="39"/>
      <c r="H36" s="42"/>
      <c r="I36" s="46" t="s">
        <v>16</v>
      </c>
      <c r="L36" s="12"/>
      <c r="M36" s="11"/>
      <c r="N36" s="11"/>
      <c r="O36" s="11"/>
      <c r="P36" s="11"/>
      <c r="Q36" s="11"/>
    </row>
    <row r="37" spans="1:17" ht="17" thickBot="1">
      <c r="A37" s="37"/>
      <c r="B37" s="37"/>
      <c r="C37" s="54"/>
      <c r="D37" s="37"/>
      <c r="E37" s="63" t="str">
        <f>IF(Tabelle3[[#This Row],[Gewichtsklasse]]="","",IF(AND(COUNTIF(I43:I52,Tabelle3[[#This Row],[Gewichtsklasse]])&gt;=1,COUNTIF(I53:I61,Tabelle3[[#This Row],[Gewichtsklasse]])),I37,IF(COUNTIF(I43:I52,Tabelle3[[#This Row],[Gewichtsklasse]])&gt;=1,"männlich","weiblich")))</f>
        <v/>
      </c>
      <c r="F37" s="38"/>
      <c r="G37" s="39"/>
      <c r="H37" s="47"/>
      <c r="I37" s="48" t="s">
        <v>17</v>
      </c>
      <c r="L37" s="12"/>
      <c r="M37" s="11"/>
      <c r="N37" s="11"/>
      <c r="O37" s="11"/>
      <c r="P37" s="11"/>
      <c r="Q37" s="11"/>
    </row>
    <row r="38" spans="1:17">
      <c r="A38" s="37"/>
      <c r="B38" s="37"/>
      <c r="C38" s="54"/>
      <c r="D38" s="37"/>
      <c r="E38" s="63" t="str">
        <f>IF(Tabelle3[[#This Row],[Gewichtsklasse]]="","",IF(AND(COUNTIF(I44:I53,Tabelle3[[#This Row],[Gewichtsklasse]])&gt;=1,COUNTIF(I54:I62,Tabelle3[[#This Row],[Gewichtsklasse]])),I38,IF(COUNTIF(I44:I53,Tabelle3[[#This Row],[Gewichtsklasse]])&gt;=1,"männlich","weiblich")))</f>
        <v/>
      </c>
      <c r="F38" s="38"/>
      <c r="G38" s="39"/>
      <c r="H38" s="49"/>
      <c r="I38" s="39"/>
      <c r="L38" s="12"/>
      <c r="M38" s="11"/>
      <c r="N38" s="11"/>
      <c r="O38" s="11"/>
      <c r="P38" s="11"/>
      <c r="Q38" s="11"/>
    </row>
    <row r="39" spans="1:17">
      <c r="A39" s="37"/>
      <c r="B39" s="37"/>
      <c r="C39" s="54"/>
      <c r="D39" s="37"/>
      <c r="E39" s="63" t="str">
        <f>IF(Tabelle3[[#This Row],[Gewichtsklasse]]="","",IF(AND(COUNTIF(I45:I54,Tabelle3[[#This Row],[Gewichtsklasse]])&gt;=1,COUNTIF(I55:I63,Tabelle3[[#This Row],[Gewichtsklasse]])),I39,IF(COUNTIF(I45:I54,Tabelle3[[#This Row],[Gewichtsklasse]])&gt;=1,"männlich","weiblich")))</f>
        <v/>
      </c>
      <c r="F39" s="38"/>
      <c r="G39" s="39"/>
      <c r="H39" s="49"/>
      <c r="I39" s="49"/>
      <c r="L39" s="12"/>
      <c r="M39" s="11"/>
      <c r="N39" s="11"/>
      <c r="O39" s="11"/>
      <c r="P39" s="11"/>
      <c r="Q39" s="11"/>
    </row>
    <row r="40" spans="1:17">
      <c r="A40" s="37"/>
      <c r="B40" s="37"/>
      <c r="C40" s="54"/>
      <c r="D40" s="37"/>
      <c r="E40" s="63" t="str">
        <f>IF(Tabelle3[[#This Row],[Gewichtsklasse]]="","",IF(AND(COUNTIF(I46:I55,Tabelle3[[#This Row],[Gewichtsklasse]])&gt;=1,COUNTIF(I56:I64,Tabelle3[[#This Row],[Gewichtsklasse]])),I40,IF(COUNTIF(I46:I55,Tabelle3[[#This Row],[Gewichtsklasse]])&gt;=1,"männlich","weiblich")))</f>
        <v/>
      </c>
      <c r="F40" s="38"/>
      <c r="G40" s="39"/>
      <c r="H40" s="50"/>
      <c r="I40" s="49"/>
      <c r="L40" s="12"/>
      <c r="M40" s="11"/>
      <c r="N40" s="11"/>
      <c r="O40" s="11"/>
      <c r="P40" s="11"/>
      <c r="Q40" s="11"/>
    </row>
    <row r="41" spans="1:17">
      <c r="A41" s="37"/>
      <c r="B41" s="37"/>
      <c r="C41" s="54"/>
      <c r="D41" s="37"/>
      <c r="E41" s="63" t="str">
        <f>IF(Tabelle3[[#This Row],[Gewichtsklasse]]="","",IF(AND(COUNTIF(I47:I56,Tabelle3[[#This Row],[Gewichtsklasse]])&gt;=1,COUNTIF(I57:I65,Tabelle3[[#This Row],[Gewichtsklasse]])),I41,IF(COUNTIF(I47:I56,Tabelle3[[#This Row],[Gewichtsklasse]])&gt;=1,"männlich","weiblich")))</f>
        <v/>
      </c>
      <c r="F41" s="38"/>
      <c r="G41" s="39"/>
      <c r="H41" s="50"/>
      <c r="I41" s="49"/>
      <c r="L41" s="12"/>
      <c r="M41" s="11"/>
      <c r="N41" s="11"/>
      <c r="O41" s="11"/>
      <c r="P41" s="11"/>
      <c r="Q41" s="11"/>
    </row>
    <row r="42" spans="1:17">
      <c r="A42" s="37"/>
      <c r="B42" s="37"/>
      <c r="C42" s="54"/>
      <c r="D42" s="37"/>
      <c r="E42" s="63" t="str">
        <f>IF(Tabelle3[[#This Row],[Gewichtsklasse]]="","",IF(AND(COUNTIF(I48:I57,Tabelle3[[#This Row],[Gewichtsklasse]])&gt;=1,COUNTIF(I58:I66,Tabelle3[[#This Row],[Gewichtsklasse]])),I42,IF(COUNTIF(I48:I57,Tabelle3[[#This Row],[Gewichtsklasse]])&gt;=1,"männlich","weiblich")))</f>
        <v/>
      </c>
      <c r="F42" s="38"/>
      <c r="G42" s="39"/>
      <c r="H42" s="50"/>
      <c r="I42" s="49"/>
      <c r="L42" s="12"/>
      <c r="M42" s="11"/>
      <c r="N42" s="11"/>
      <c r="O42" s="11"/>
      <c r="P42" s="11"/>
      <c r="Q42" s="11"/>
    </row>
    <row r="43" spans="1:17">
      <c r="A43" s="37"/>
      <c r="B43" s="37"/>
      <c r="C43" s="54"/>
      <c r="D43" s="37"/>
      <c r="E43" s="63" t="str">
        <f>IF(Tabelle3[[#This Row],[Gewichtsklasse]]="","",IF(AND(COUNTIF(I49:I58,Tabelle3[[#This Row],[Gewichtsklasse]])&gt;=1,COUNTIF(I59:I67,Tabelle3[[#This Row],[Gewichtsklasse]])),I43,IF(COUNTIF(I49:I58,Tabelle3[[#This Row],[Gewichtsklasse]])&gt;=1,"männlich","weiblich")))</f>
        <v/>
      </c>
      <c r="F43" s="38"/>
      <c r="G43" s="39"/>
      <c r="H43" s="50"/>
      <c r="I43" s="49"/>
      <c r="K43" s="12"/>
      <c r="L43" s="12"/>
      <c r="M43" s="11"/>
      <c r="N43" s="11"/>
      <c r="O43" s="11"/>
      <c r="P43" s="11"/>
      <c r="Q43" s="11"/>
    </row>
    <row r="44" spans="1:17">
      <c r="A44" s="37"/>
      <c r="B44" s="37"/>
      <c r="C44" s="54"/>
      <c r="D44" s="37"/>
      <c r="E44" s="63" t="str">
        <f>IF(Tabelle3[[#This Row],[Gewichtsklasse]]="","",IF(AND(COUNTIF(I50:I59,Tabelle3[[#This Row],[Gewichtsklasse]])&gt;=1,COUNTIF(I60:I68,Tabelle3[[#This Row],[Gewichtsklasse]])),I44,IF(COUNTIF(I50:I59,Tabelle3[[#This Row],[Gewichtsklasse]])&gt;=1,"männlich","weiblich")))</f>
        <v/>
      </c>
      <c r="F44" s="38"/>
      <c r="G44" s="39"/>
      <c r="H44" s="50"/>
      <c r="I44" s="49"/>
      <c r="J44" s="11"/>
      <c r="K44" s="12"/>
      <c r="L44" s="12"/>
      <c r="M44" s="11"/>
      <c r="N44" s="11"/>
      <c r="O44" s="11"/>
      <c r="P44" s="11"/>
      <c r="Q44" s="11"/>
    </row>
    <row r="45" spans="1:17">
      <c r="A45" s="37"/>
      <c r="B45" s="37"/>
      <c r="C45" s="54"/>
      <c r="D45" s="37"/>
      <c r="E45" s="63" t="str">
        <f>IF(Tabelle3[[#This Row],[Gewichtsklasse]]="","",IF(AND(COUNTIF(I51:I60,Tabelle3[[#This Row],[Gewichtsklasse]])&gt;=1,COUNTIF(I61:I69,Tabelle3[[#This Row],[Gewichtsklasse]])),I45,IF(COUNTIF(I51:I60,Tabelle3[[#This Row],[Gewichtsklasse]])&gt;=1,"männlich","weiblich")))</f>
        <v/>
      </c>
      <c r="F45" s="38"/>
      <c r="G45" s="39"/>
      <c r="H45" s="50"/>
      <c r="I45" s="49"/>
      <c r="J45" s="11"/>
      <c r="K45" s="12"/>
      <c r="L45" s="12"/>
      <c r="M45" s="11"/>
      <c r="N45" s="11"/>
      <c r="O45" s="11"/>
      <c r="P45" s="11"/>
      <c r="Q45" s="11"/>
    </row>
    <row r="46" spans="1:17">
      <c r="A46" s="37"/>
      <c r="B46" s="37"/>
      <c r="C46" s="54"/>
      <c r="D46" s="37"/>
      <c r="E46" s="63" t="str">
        <f>IF(Tabelle3[[#This Row],[Gewichtsklasse]]="","",IF(AND(COUNTIF(I52:I61,Tabelle3[[#This Row],[Gewichtsklasse]])&gt;=1,COUNTIF(I62:I70,Tabelle3[[#This Row],[Gewichtsklasse]])),I46,IF(COUNTIF(I52:I61,Tabelle3[[#This Row],[Gewichtsklasse]])&gt;=1,"männlich","weiblich")))</f>
        <v/>
      </c>
      <c r="F46" s="38"/>
      <c r="G46" s="39"/>
      <c r="H46" s="50"/>
      <c r="I46" s="49"/>
      <c r="J46" s="11"/>
      <c r="K46" s="12"/>
      <c r="L46" s="12"/>
      <c r="M46" s="11"/>
      <c r="N46" s="11"/>
      <c r="O46" s="11"/>
      <c r="P46" s="11"/>
      <c r="Q46" s="11"/>
    </row>
    <row r="47" spans="1:17">
      <c r="A47" s="37"/>
      <c r="B47" s="37"/>
      <c r="C47" s="54"/>
      <c r="D47" s="37"/>
      <c r="E47" s="63" t="str">
        <f>IF(Tabelle3[[#This Row],[Gewichtsklasse]]="","",IF(AND(COUNTIF(I53:I62,Tabelle3[[#This Row],[Gewichtsklasse]])&gt;=1,COUNTIF(I63:I71,Tabelle3[[#This Row],[Gewichtsklasse]])),I47,IF(COUNTIF(I53:I62,Tabelle3[[#This Row],[Gewichtsklasse]])&gt;=1,"männlich","weiblich")))</f>
        <v/>
      </c>
      <c r="F47" s="38"/>
      <c r="G47" s="39"/>
      <c r="H47" s="50"/>
      <c r="I47" s="49"/>
      <c r="J47" s="11"/>
      <c r="K47" s="12"/>
      <c r="L47" s="12"/>
      <c r="M47" s="11"/>
      <c r="N47" s="11"/>
      <c r="O47" s="11"/>
      <c r="P47" s="11"/>
      <c r="Q47" s="11"/>
    </row>
    <row r="48" spans="1:17">
      <c r="A48" s="37"/>
      <c r="B48" s="37"/>
      <c r="C48" s="54"/>
      <c r="D48" s="37"/>
      <c r="E48" s="63" t="str">
        <f>IF(Tabelle3[[#This Row],[Gewichtsklasse]]="","",IF(AND(COUNTIF(I54:I63,Tabelle3[[#This Row],[Gewichtsklasse]])&gt;=1,COUNTIF(I64:I72,Tabelle3[[#This Row],[Gewichtsklasse]])),I48,IF(COUNTIF(I54:I63,Tabelle3[[#This Row],[Gewichtsklasse]])&gt;=1,"männlich","weiblich")))</f>
        <v/>
      </c>
      <c r="F48" s="38"/>
      <c r="G48" s="39"/>
      <c r="H48" s="50"/>
      <c r="I48" s="49"/>
      <c r="J48" s="11"/>
      <c r="K48" s="12"/>
      <c r="L48" s="12"/>
      <c r="M48" s="11"/>
      <c r="N48" s="11"/>
      <c r="O48" s="11"/>
      <c r="P48" s="11"/>
      <c r="Q48" s="11"/>
    </row>
    <row r="49" spans="1:17">
      <c r="A49" s="37"/>
      <c r="B49" s="37"/>
      <c r="C49" s="54"/>
      <c r="D49" s="37"/>
      <c r="E49" s="63" t="str">
        <f>IF(Tabelle3[[#This Row],[Gewichtsklasse]]="","",IF(AND(COUNTIF(I55:I64,Tabelle3[[#This Row],[Gewichtsklasse]])&gt;=1,COUNTIF(I65:I73,Tabelle3[[#This Row],[Gewichtsklasse]])),I49,IF(COUNTIF(I55:I64,Tabelle3[[#This Row],[Gewichtsklasse]])&gt;=1,"männlich","weiblich")))</f>
        <v/>
      </c>
      <c r="F49" s="38"/>
      <c r="G49" s="39"/>
      <c r="H49" s="50"/>
      <c r="I49" s="49"/>
      <c r="J49" s="11"/>
      <c r="K49" s="12"/>
      <c r="L49" s="12"/>
      <c r="M49" s="11"/>
      <c r="N49" s="11"/>
      <c r="O49" s="11"/>
      <c r="P49" s="11"/>
      <c r="Q49" s="11"/>
    </row>
    <row r="50" spans="1:17">
      <c r="A50" s="37"/>
      <c r="B50" s="37"/>
      <c r="C50" s="54"/>
      <c r="D50" s="37"/>
      <c r="E50" s="63" t="str">
        <f>IF(Tabelle3[[#This Row],[Gewichtsklasse]]="","",IF(AND(COUNTIF(I56:I65,Tabelle3[[#This Row],[Gewichtsklasse]])&gt;=1,COUNTIF(I66:I74,Tabelle3[[#This Row],[Gewichtsklasse]])),I50,IF(COUNTIF(I56:I65,Tabelle3[[#This Row],[Gewichtsklasse]])&gt;=1,"männlich","weiblich")))</f>
        <v/>
      </c>
      <c r="F50" s="38"/>
      <c r="G50" s="39"/>
      <c r="H50" s="50"/>
      <c r="I50" s="49"/>
      <c r="J50" s="14"/>
      <c r="K50" s="8"/>
      <c r="L50" s="8"/>
      <c r="M50" s="8"/>
      <c r="N50" s="8"/>
      <c r="O50" s="14"/>
      <c r="P50" s="8"/>
      <c r="Q50" s="8"/>
    </row>
    <row r="51" spans="1:17">
      <c r="A51" s="37"/>
      <c r="B51" s="37"/>
      <c r="C51" s="54"/>
      <c r="D51" s="37"/>
      <c r="E51" s="63" t="str">
        <f>IF(Tabelle3[[#This Row],[Gewichtsklasse]]="","",IF(AND(COUNTIF(I57:I66,Tabelle3[[#This Row],[Gewichtsklasse]])&gt;=1,COUNTIF(I67:I75,Tabelle3[[#This Row],[Gewichtsklasse]])),I51,IF(COUNTIF(I57:I66,Tabelle3[[#This Row],[Gewichtsklasse]])&gt;=1,"männlich","weiblich")))</f>
        <v/>
      </c>
      <c r="F51" s="38"/>
      <c r="G51" s="39"/>
      <c r="H51" s="50"/>
      <c r="I51" s="49"/>
      <c r="J51" s="14"/>
      <c r="K51" s="8"/>
      <c r="L51" s="8"/>
      <c r="M51" s="8"/>
      <c r="N51" s="8"/>
      <c r="O51" s="14"/>
      <c r="P51" s="8"/>
      <c r="Q51" s="8"/>
    </row>
    <row r="52" spans="1:17">
      <c r="A52" s="37"/>
      <c r="B52" s="37"/>
      <c r="C52" s="54"/>
      <c r="D52" s="37"/>
      <c r="E52" s="63" t="str">
        <f>IF(Tabelle3[[#This Row],[Gewichtsklasse]]="","",IF(AND(COUNTIF(I58:I67,Tabelle3[[#This Row],[Gewichtsklasse]])&gt;=1,COUNTIF(I68:I76,Tabelle3[[#This Row],[Gewichtsklasse]])),I52,IF(COUNTIF(I58:I67,Tabelle3[[#This Row],[Gewichtsklasse]])&gt;=1,"männlich","weiblich")))</f>
        <v/>
      </c>
      <c r="F52" s="38"/>
      <c r="G52" s="51"/>
      <c r="H52" s="52"/>
      <c r="I52" s="49"/>
      <c r="J52" s="15"/>
      <c r="K52" s="13"/>
      <c r="L52" s="13"/>
      <c r="M52" s="13"/>
      <c r="N52" s="13"/>
      <c r="O52" s="15"/>
      <c r="P52" s="13"/>
      <c r="Q52" s="13"/>
    </row>
    <row r="54" spans="1:17">
      <c r="B54" s="10"/>
      <c r="C54" s="10"/>
      <c r="D54" s="10"/>
      <c r="E54" s="10"/>
      <c r="F54" s="10"/>
      <c r="G54" s="10"/>
      <c r="H54" s="10"/>
    </row>
    <row r="55" spans="1:17">
      <c r="B55" s="12"/>
      <c r="C55" s="12"/>
      <c r="D55" s="11"/>
      <c r="E55" s="11"/>
      <c r="F55" s="11"/>
      <c r="G55" s="11"/>
      <c r="H55" s="11"/>
    </row>
    <row r="56" spans="1:17">
      <c r="B56" s="12"/>
      <c r="C56" s="12"/>
      <c r="D56" s="11"/>
      <c r="E56" s="11"/>
      <c r="F56" s="11"/>
      <c r="G56" s="11"/>
      <c r="H56" s="11"/>
    </row>
    <row r="57" spans="1:17">
      <c r="B57" s="13"/>
      <c r="C57" s="12"/>
      <c r="D57" s="11"/>
      <c r="E57" s="11"/>
      <c r="F57" s="11"/>
      <c r="G57" s="11"/>
      <c r="H57" s="11"/>
    </row>
    <row r="58" spans="1:17">
      <c r="B58" s="12"/>
      <c r="C58" s="12"/>
      <c r="D58" s="11"/>
      <c r="E58" s="11"/>
      <c r="F58" s="11"/>
      <c r="G58" s="11"/>
      <c r="H58" s="11"/>
    </row>
    <row r="59" spans="1:17">
      <c r="B59" s="12"/>
      <c r="C59" s="12"/>
      <c r="D59" s="11"/>
      <c r="E59" s="11"/>
      <c r="F59" s="11"/>
      <c r="G59" s="11"/>
      <c r="H59" s="11"/>
    </row>
  </sheetData>
  <mergeCells count="15">
    <mergeCell ref="C9:F9"/>
    <mergeCell ref="A11:F11"/>
    <mergeCell ref="A2:I2"/>
    <mergeCell ref="A4:F4"/>
    <mergeCell ref="C8:E8"/>
    <mergeCell ref="H11:I11"/>
    <mergeCell ref="H4:I4"/>
    <mergeCell ref="A7:B7"/>
    <mergeCell ref="A6:B6"/>
    <mergeCell ref="A5:B5"/>
    <mergeCell ref="A8:B8"/>
    <mergeCell ref="A9:B9"/>
    <mergeCell ref="C5:F5"/>
    <mergeCell ref="C6:F6"/>
    <mergeCell ref="C7:F7"/>
  </mergeCells>
  <phoneticPr fontId="2" type="noConversion"/>
  <dataValidations count="5">
    <dataValidation type="list" allowBlank="1" showInputMessage="1" showErrorMessage="1" sqref="H40:H52 E13:E52" xr:uid="{13986E26-DE4B-ED4B-AB38-BF631A5209C2}">
      <formula1>$I$12:$I$14</formula1>
    </dataValidation>
    <dataValidation type="textLength" allowBlank="1" showInputMessage="1" showErrorMessage="1" sqref="F8:F9 C9:E9" xr:uid="{C18B5D4E-D98A-1E4B-A196-65AD8B201151}">
      <formula1>3</formula1>
      <formula2>100</formula2>
    </dataValidation>
    <dataValidation type="textLength" allowBlank="1" showInputMessage="1" showErrorMessage="1" sqref="A13:B52" xr:uid="{5655533F-F2F8-8B40-A9AA-A80821A09799}">
      <formula1>2</formula1>
      <formula2>100</formula2>
    </dataValidation>
    <dataValidation type="list" allowBlank="1" showInputMessage="1" showErrorMessage="1" sqref="D13:D52" xr:uid="{ABD15C72-0342-354A-8E51-07DD48DBC2F4}">
      <formula1>$I$19:$I$38</formula1>
    </dataValidation>
    <dataValidation type="list" allowBlank="1" showInputMessage="1" showErrorMessage="1" sqref="C13:C52" xr:uid="{49AB64FE-45CC-D340-9E6C-4DB8988DC51C}">
      <formula1>$I$15:$I$18</formula1>
    </dataValidation>
  </dataValidations>
  <pageMargins left="0.7" right="0.7" top="0.78740157499999996" bottom="0.78740157499999996" header="0.3" footer="0.3"/>
  <pageSetup paperSize="9" orientation="portrait" horizontalDpi="0" verticalDpi="0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A794E9-FEB8-2D41-B6E7-2F608ACE75F3}">
          <x14:formula1>
            <xm:f>Vereine!$A:$A</xm:f>
          </x14:formula1>
          <xm:sqref>C8:E8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2EBFF-75AF-804C-9B7B-EAE5C2C6AA2C}">
  <dimension ref="A1:A75"/>
  <sheetViews>
    <sheetView zoomScale="135" workbookViewId="0">
      <selection activeCell="A2" sqref="A2"/>
    </sheetView>
  </sheetViews>
  <sheetFormatPr baseColWidth="10" defaultRowHeight="16"/>
  <cols>
    <col min="1" max="1" width="50" customWidth="1"/>
  </cols>
  <sheetData>
    <row r="1" spans="1:1">
      <c r="A1" s="62" t="s">
        <v>148</v>
      </c>
    </row>
    <row r="2" spans="1:1">
      <c r="A2" s="60" t="s">
        <v>75</v>
      </c>
    </row>
    <row r="3" spans="1:1">
      <c r="A3" s="60" t="s">
        <v>76</v>
      </c>
    </row>
    <row r="4" spans="1:1">
      <c r="A4" s="60" t="s">
        <v>77</v>
      </c>
    </row>
    <row r="5" spans="1:1">
      <c r="A5" s="60" t="s">
        <v>78</v>
      </c>
    </row>
    <row r="6" spans="1:1">
      <c r="A6" s="60" t="s">
        <v>79</v>
      </c>
    </row>
    <row r="7" spans="1:1">
      <c r="A7" s="60" t="s">
        <v>80</v>
      </c>
    </row>
    <row r="8" spans="1:1">
      <c r="A8" s="60" t="s">
        <v>81</v>
      </c>
    </row>
    <row r="9" spans="1:1">
      <c r="A9" s="60" t="s">
        <v>82</v>
      </c>
    </row>
    <row r="10" spans="1:1">
      <c r="A10" s="60" t="s">
        <v>83</v>
      </c>
    </row>
    <row r="11" spans="1:1">
      <c r="A11" s="60" t="s">
        <v>84</v>
      </c>
    </row>
    <row r="12" spans="1:1">
      <c r="A12" s="60" t="s">
        <v>85</v>
      </c>
    </row>
    <row r="13" spans="1:1">
      <c r="A13" s="60" t="s">
        <v>86</v>
      </c>
    </row>
    <row r="14" spans="1:1">
      <c r="A14" s="60" t="s">
        <v>87</v>
      </c>
    </row>
    <row r="15" spans="1:1">
      <c r="A15" s="60" t="s">
        <v>88</v>
      </c>
    </row>
    <row r="16" spans="1:1">
      <c r="A16" s="60" t="s">
        <v>89</v>
      </c>
    </row>
    <row r="17" spans="1:1">
      <c r="A17" s="60" t="s">
        <v>90</v>
      </c>
    </row>
    <row r="18" spans="1:1">
      <c r="A18" s="60" t="s">
        <v>91</v>
      </c>
    </row>
    <row r="19" spans="1:1">
      <c r="A19" s="60" t="s">
        <v>92</v>
      </c>
    </row>
    <row r="20" spans="1:1">
      <c r="A20" s="60" t="s">
        <v>93</v>
      </c>
    </row>
    <row r="21" spans="1:1">
      <c r="A21" s="60" t="s">
        <v>94</v>
      </c>
    </row>
    <row r="22" spans="1:1">
      <c r="A22" s="60" t="s">
        <v>95</v>
      </c>
    </row>
    <row r="23" spans="1:1">
      <c r="A23" s="60" t="s">
        <v>96</v>
      </c>
    </row>
    <row r="24" spans="1:1">
      <c r="A24" s="60" t="s">
        <v>97</v>
      </c>
    </row>
    <row r="25" spans="1:1">
      <c r="A25" s="60" t="s">
        <v>98</v>
      </c>
    </row>
    <row r="26" spans="1:1">
      <c r="A26" s="60" t="s">
        <v>99</v>
      </c>
    </row>
    <row r="27" spans="1:1">
      <c r="A27" s="60" t="s">
        <v>100</v>
      </c>
    </row>
    <row r="28" spans="1:1">
      <c r="A28" s="60" t="s">
        <v>101</v>
      </c>
    </row>
    <row r="29" spans="1:1">
      <c r="A29" s="60" t="s">
        <v>102</v>
      </c>
    </row>
    <row r="30" spans="1:1">
      <c r="A30" s="60" t="s">
        <v>103</v>
      </c>
    </row>
    <row r="31" spans="1:1">
      <c r="A31" s="60" t="s">
        <v>104</v>
      </c>
    </row>
    <row r="32" spans="1:1">
      <c r="A32" s="60" t="s">
        <v>105</v>
      </c>
    </row>
    <row r="33" spans="1:1">
      <c r="A33" s="60" t="s">
        <v>106</v>
      </c>
    </row>
    <row r="34" spans="1:1">
      <c r="A34" s="60" t="s">
        <v>107</v>
      </c>
    </row>
    <row r="35" spans="1:1">
      <c r="A35" s="60" t="s">
        <v>108</v>
      </c>
    </row>
    <row r="36" spans="1:1">
      <c r="A36" s="60" t="s">
        <v>109</v>
      </c>
    </row>
    <row r="37" spans="1:1">
      <c r="A37" s="60" t="s">
        <v>110</v>
      </c>
    </row>
    <row r="38" spans="1:1">
      <c r="A38" s="60" t="s">
        <v>111</v>
      </c>
    </row>
    <row r="39" spans="1:1">
      <c r="A39" s="60" t="s">
        <v>112</v>
      </c>
    </row>
    <row r="40" spans="1:1">
      <c r="A40" s="60" t="s">
        <v>113</v>
      </c>
    </row>
    <row r="41" spans="1:1">
      <c r="A41" s="60" t="s">
        <v>114</v>
      </c>
    </row>
    <row r="42" spans="1:1">
      <c r="A42" s="60" t="s">
        <v>115</v>
      </c>
    </row>
    <row r="43" spans="1:1">
      <c r="A43" s="60" t="s">
        <v>116</v>
      </c>
    </row>
    <row r="44" spans="1:1">
      <c r="A44" s="60" t="s">
        <v>117</v>
      </c>
    </row>
    <row r="45" spans="1:1">
      <c r="A45" s="60" t="s">
        <v>118</v>
      </c>
    </row>
    <row r="46" spans="1:1">
      <c r="A46" s="60" t="s">
        <v>119</v>
      </c>
    </row>
    <row r="47" spans="1:1">
      <c r="A47" s="60" t="s">
        <v>120</v>
      </c>
    </row>
    <row r="48" spans="1:1">
      <c r="A48" s="60" t="s">
        <v>121</v>
      </c>
    </row>
    <row r="49" spans="1:1">
      <c r="A49" s="60" t="s">
        <v>122</v>
      </c>
    </row>
    <row r="50" spans="1:1">
      <c r="A50" s="60" t="s">
        <v>123</v>
      </c>
    </row>
    <row r="51" spans="1:1">
      <c r="A51" s="60" t="s">
        <v>124</v>
      </c>
    </row>
    <row r="52" spans="1:1">
      <c r="A52" s="60" t="s">
        <v>125</v>
      </c>
    </row>
    <row r="53" spans="1:1">
      <c r="A53" s="60" t="s">
        <v>117</v>
      </c>
    </row>
    <row r="54" spans="1:1">
      <c r="A54" s="60" t="s">
        <v>126</v>
      </c>
    </row>
    <row r="55" spans="1:1">
      <c r="A55" s="60" t="s">
        <v>127</v>
      </c>
    </row>
    <row r="56" spans="1:1">
      <c r="A56" s="60" t="s">
        <v>128</v>
      </c>
    </row>
    <row r="57" spans="1:1">
      <c r="A57" s="60" t="s">
        <v>129</v>
      </c>
    </row>
    <row r="58" spans="1:1">
      <c r="A58" s="60" t="s">
        <v>130</v>
      </c>
    </row>
    <row r="59" spans="1:1">
      <c r="A59" s="60" t="s">
        <v>131</v>
      </c>
    </row>
    <row r="60" spans="1:1">
      <c r="A60" s="60" t="s">
        <v>132</v>
      </c>
    </row>
    <row r="61" spans="1:1">
      <c r="A61" s="60" t="s">
        <v>133</v>
      </c>
    </row>
    <row r="62" spans="1:1">
      <c r="A62" s="60" t="s">
        <v>134</v>
      </c>
    </row>
    <row r="63" spans="1:1">
      <c r="A63" s="60" t="s">
        <v>135</v>
      </c>
    </row>
    <row r="64" spans="1:1">
      <c r="A64" s="60" t="s">
        <v>136</v>
      </c>
    </row>
    <row r="65" spans="1:1">
      <c r="A65" s="60" t="s">
        <v>137</v>
      </c>
    </row>
    <row r="66" spans="1:1">
      <c r="A66" s="60" t="s">
        <v>138</v>
      </c>
    </row>
    <row r="67" spans="1:1">
      <c r="A67" s="60" t="s">
        <v>139</v>
      </c>
    </row>
    <row r="68" spans="1:1">
      <c r="A68" s="61" t="s">
        <v>140</v>
      </c>
    </row>
    <row r="69" spans="1:1">
      <c r="A69" s="60" t="s">
        <v>141</v>
      </c>
    </row>
    <row r="70" spans="1:1">
      <c r="A70" s="60" t="s">
        <v>142</v>
      </c>
    </row>
    <row r="71" spans="1:1">
      <c r="A71" s="60" t="s">
        <v>143</v>
      </c>
    </row>
    <row r="72" spans="1:1">
      <c r="A72" s="60" t="s">
        <v>144</v>
      </c>
    </row>
    <row r="73" spans="1:1">
      <c r="A73" s="60" t="s">
        <v>145</v>
      </c>
    </row>
    <row r="74" spans="1:1">
      <c r="A74" s="60" t="s">
        <v>146</v>
      </c>
    </row>
    <row r="75" spans="1:1">
      <c r="A75" s="60" t="s">
        <v>147</v>
      </c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c7972d5-97d0-4eec-9d23-e370075389b3">
      <Terms xmlns="http://schemas.microsoft.com/office/infopath/2007/PartnerControls"/>
    </lcf76f155ced4ddcb4097134ff3c332f>
    <TaxCatchAll xmlns="50e3150f-d676-45cf-95bd-53ebe4aa185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6F09B86AEDAFC459CF0CB2AAA13B8CB" ma:contentTypeVersion="17" ma:contentTypeDescription="Ein neues Dokument erstellen." ma:contentTypeScope="" ma:versionID="2bbf83215a3012e4a6ad8044cf1cca20">
  <xsd:schema xmlns:xsd="http://www.w3.org/2001/XMLSchema" xmlns:xs="http://www.w3.org/2001/XMLSchema" xmlns:p="http://schemas.microsoft.com/office/2006/metadata/properties" xmlns:ns2="5c7972d5-97d0-4eec-9d23-e370075389b3" xmlns:ns3="50e3150f-d676-45cf-95bd-53ebe4aa1857" targetNamespace="http://schemas.microsoft.com/office/2006/metadata/properties" ma:root="true" ma:fieldsID="4aa34d0277bae0dcf4e1196f15e2bc43" ns2:_="" ns3:_="">
    <xsd:import namespace="5c7972d5-97d0-4eec-9d23-e370075389b3"/>
    <xsd:import namespace="50e3150f-d676-45cf-95bd-53ebe4aa18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7972d5-97d0-4eec-9d23-e370075389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Bildmarkierungen" ma:readOnly="false" ma:fieldId="{5cf76f15-5ced-4ddc-b409-7134ff3c332f}" ma:taxonomyMulti="true" ma:sspId="a5615aeb-e2e5-42f3-84f1-16a8286f2b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e3150f-d676-45cf-95bd-53ebe4aa185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5eba5bc9-2797-48bb-8b97-a161f419ea03}" ma:internalName="TaxCatchAll" ma:showField="CatchAllData" ma:web="50e3150f-d676-45cf-95bd-53ebe4aa18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13E371-9D60-4A7F-B534-50E0F70B011A}">
  <ds:schemaRefs>
    <ds:schemaRef ds:uri="http://schemas.microsoft.com/office/2006/metadata/properties"/>
    <ds:schemaRef ds:uri="5c7972d5-97d0-4eec-9d23-e370075389b3"/>
    <ds:schemaRef ds:uri="http://purl.org/dc/dcmitype/"/>
    <ds:schemaRef ds:uri="http://schemas.microsoft.com/office/2006/documentManagement/types"/>
    <ds:schemaRef ds:uri="50e3150f-d676-45cf-95bd-53ebe4aa1857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E5ABBAA-07F5-47D6-8648-0FFD7B2566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7972d5-97d0-4eec-9d23-e370075389b3"/>
    <ds:schemaRef ds:uri="50e3150f-d676-45cf-95bd-53ebe4aa18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EBD7FD-08D2-4E34-898C-7AE4ADA799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Ausschreibung formatiert</vt:lpstr>
      <vt:lpstr>Meldeliste</vt:lpstr>
      <vt:lpstr>Vereine</vt:lpstr>
      <vt:lpstr>'Ausschreibung formatiert'!Druckbereich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Sprenger</dc:creator>
  <cp:keywords/>
  <dc:description/>
  <cp:lastModifiedBy>Jan Sprenger</cp:lastModifiedBy>
  <cp:revision/>
  <dcterms:created xsi:type="dcterms:W3CDTF">2022-01-06T11:15:44Z</dcterms:created>
  <dcterms:modified xsi:type="dcterms:W3CDTF">2023-12-13T10:18:33Z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0x010100B6F09B86AEDAFC459CF0CB2AAA13B8CB</vt:lpwstr>
  </property>
  <property fmtid="{D5CDD505-2E9C-101B-9397-08002B2CF9AE}" pid="3" name="MediaServiceImageTags">
    <vt:lpwstr/>
  </property>
</Properties>
</file>